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media/image4.png" ContentType="image/png"/>
  <Override PartName="/xl/media/image3.png" ContentType="image/png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I ROK" sheetId="1" state="visible" r:id="rId2"/>
    <sheet name="II ROK" sheetId="2" state="visible" r:id="rId3"/>
    <sheet name="III ROK" sheetId="3" state="visible" r:id="rId4"/>
    <sheet name="IV ROK" sheetId="4" state="visible" r:id="rId5"/>
    <sheet name="Arkusz1" sheetId="5" state="visible" r:id="rId6"/>
  </sheets>
  <definedNames>
    <definedName function="false" hidden="false" localSheetId="0" name="_xlnm.Print_Area" vbProcedure="false">'I ROK'!$A$1:$AO$44</definedName>
    <definedName function="false" hidden="false" name="RodzajeZajec" vbProcedure="false">'II ROK'!$A$4:$A$6</definedName>
    <definedName function="false" hidden="false" name="Rodzaje_zajęć" vbProcedure="false">'II ROK'!$A$4:$A$6</definedName>
    <definedName function="false" hidden="false" name="RodzajZajęć" vbProcedure="false">'II ROK'!$A$4:$A$5</definedName>
    <definedName function="false" hidden="false" localSheetId="1" name="Rodzaje_zajec" vbProcedure="false">'II ROK'!$A$4:$A$6</definedName>
    <definedName function="false" hidden="false" localSheetId="1" name="Rodzaj_zajęć" vbProcedure="false">'II ROK'!$A$4:$A$6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<sst xmlns="http://schemas.openxmlformats.org/spreadsheetml/2006/main" count="490" uniqueCount="162">
  <si>
    <t xml:space="preserve">Szczegółowy program studiów na rok akademicki 2022/2023</t>
  </si>
  <si>
    <t xml:space="preserve">uchwała Senatu nr 2446 z dn. 29.06.2022</t>
  </si>
  <si>
    <t xml:space="preserve">Wydział  Nauk o Zdrowiu</t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</si>
  <si>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color rgb="FFC00000"/>
        <rFont val="Arial"/>
        <family val="2"/>
        <charset val="238"/>
      </rPr>
      <t xml:space="preserve">PIELĘGNIARSTWO I stopień</t>
    </r>
  </si>
  <si>
    <t xml:space="preserve">Rok studiów 1</t>
  </si>
  <si>
    <t xml:space="preserve">Forma studiów niestacjonarne</t>
  </si>
  <si>
    <r>
      <rPr>
        <sz val="11"/>
        <color rgb="FF000000"/>
        <rFont val="Arial"/>
        <family val="2"/>
        <charset val="238"/>
      </rPr>
      <t xml:space="preserve">Cykl kształcenia rozpoczynający się w roku akademickim: </t>
    </r>
    <r>
      <rPr>
        <b val="true"/>
        <sz val="11"/>
        <color rgb="FF000000"/>
        <rFont val="Arial"/>
        <family val="2"/>
        <charset val="238"/>
      </rPr>
      <t xml:space="preserve">2022/2023</t>
    </r>
  </si>
  <si>
    <t xml:space="preserve">Lp</t>
  </si>
  <si>
    <t xml:space="preserve">Rodzaj zajęć (obowiązkowe / wolnego wyboru / ograniczonego wyboru)</t>
  </si>
  <si>
    <t xml:space="preserve">Przedmiot (nazwa)</t>
  </si>
  <si>
    <t xml:space="preserve">semestr zimowy</t>
  </si>
  <si>
    <t xml:space="preserve">semestr letni</t>
  </si>
  <si>
    <t xml:space="preserve">SUMA GODZIN DYDAKTYCZNYCH</t>
  </si>
  <si>
    <t xml:space="preserve">SUMA PUNKTÓW ECTS ZA PRZEDMIOT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</si>
  <si>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</si>
  <si>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</si>
  <si>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</si>
  <si>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</si>
  <si>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</si>
  <si>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</si>
  <si>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</si>
  <si>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</si>
  <si>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</si>
  <si>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</si>
  <si>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</si>
  <si>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 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</si>
  <si>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</si>
  <si>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</si>
  <si>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</si>
  <si>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</si>
  <si>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</si>
  <si>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 w semestrze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</si>
  <si>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</si>
  <si>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zajęcia wychowania fizycznego (WF)</t>
  </si>
  <si>
    <t xml:space="preserve">Nauki podstawowe</t>
  </si>
  <si>
    <t xml:space="preserve">obowiązkowe</t>
  </si>
  <si>
    <t xml:space="preserve">Anatomia</t>
  </si>
  <si>
    <t xml:space="preserve">EGZ</t>
  </si>
  <si>
    <t xml:space="preserve">Biochemia i biofizyka</t>
  </si>
  <si>
    <t xml:space="preserve">ZAL</t>
  </si>
  <si>
    <t xml:space="preserve">Mikrobiologia i parazytologia</t>
  </si>
  <si>
    <t xml:space="preserve">Fizjologia</t>
  </si>
  <si>
    <t xml:space="preserve">Patologia</t>
  </si>
  <si>
    <t xml:space="preserve">Farmakologia </t>
  </si>
  <si>
    <t xml:space="preserve">Genetyka</t>
  </si>
  <si>
    <t xml:space="preserve">Nauki społeczne i humanistyczne</t>
  </si>
  <si>
    <t xml:space="preserve">Prawo medyczne</t>
  </si>
  <si>
    <t xml:space="preserve">Psychologia</t>
  </si>
  <si>
    <t xml:space="preserve">Socjologia</t>
  </si>
  <si>
    <t xml:space="preserve">Pedagogika</t>
  </si>
  <si>
    <t xml:space="preserve">Zdrowie publiczne</t>
  </si>
  <si>
    <t xml:space="preserve">Nauki w zakresie podstaw opieki pielęgniarskiej</t>
  </si>
  <si>
    <t xml:space="preserve">Podstawy pielęgniarstwa</t>
  </si>
  <si>
    <t xml:space="preserve">Podstawy pielęgniarstwa - praktyka zawodowa</t>
  </si>
  <si>
    <t xml:space="preserve">Etyka zawodu pielęgniarki</t>
  </si>
  <si>
    <t xml:space="preserve">Badanie fizykalne</t>
  </si>
  <si>
    <t xml:space="preserve">Nauki w zakresie opieki specjalistycznej</t>
  </si>
  <si>
    <t xml:space="preserve">Podstawy ratownictwa medycznego</t>
  </si>
  <si>
    <t xml:space="preserve">RAZEM</t>
  </si>
  <si>
    <t xml:space="preserve">dr  A. Rozensztrauch, dr A. Kołtuniuk, dr A. Lisowska, mgr A. Pawlak</t>
  </si>
  <si>
    <t xml:space="preserve">29.06.2022 dr A. Kołcz</t>
  </si>
  <si>
    <t xml:space="preserve">Uzgodniono z Samorządem</t>
  </si>
  <si>
    <t xml:space="preserve">Sporządził: </t>
  </si>
  <si>
    <t xml:space="preserve">data i podpis Dziekana Wydziału</t>
  </si>
  <si>
    <t xml:space="preserve">Szczegółowy program studiów na rok akademicki  2023/2024</t>
  </si>
  <si>
    <t xml:space="preserve">Wydział Nauk o Zdrowiu</t>
  </si>
  <si>
    <t xml:space="preserve">uchwała Senatu nr 2446 z dnia 29.06.2022</t>
  </si>
  <si>
    <r>
      <rPr>
        <sz val="11"/>
        <rFont val="Arial"/>
        <family val="2"/>
        <charset val="238"/>
      </rPr>
      <t xml:space="preserve">Kierunek </t>
    </r>
    <r>
      <rPr>
        <b val="true"/>
        <sz val="12"/>
        <color rgb="FFC00000"/>
        <rFont val="Arial"/>
        <family val="2"/>
        <charset val="238"/>
      </rPr>
      <t xml:space="preserve">PIELĘGNIARSTWO</t>
    </r>
    <r>
      <rPr>
        <b val="true"/>
        <sz val="11"/>
        <color rgb="FFC00000"/>
        <rFont val="Arial"/>
        <family val="2"/>
        <charset val="238"/>
      </rPr>
      <t xml:space="preserve"> I stopień</t>
    </r>
  </si>
  <si>
    <t xml:space="preserve">Rok studiów 2</t>
  </si>
  <si>
    <t xml:space="preserve">Język angielski</t>
  </si>
  <si>
    <t xml:space="preserve">Zakażenia szpitalne</t>
  </si>
  <si>
    <t xml:space="preserve">Promocja zdrowia</t>
  </si>
  <si>
    <t xml:space="preserve">Podstawy rehabilitacji</t>
  </si>
  <si>
    <t xml:space="preserve">Pediatria i pielęgniarstwo pediatryczne</t>
  </si>
  <si>
    <t xml:space="preserve">Pediatria i pielęgniarstwo pediatryczne - praktyki zawodowe</t>
  </si>
  <si>
    <t xml:space="preserve">Choroby wewnętrzne i pielęgniarstwo internistyczne</t>
  </si>
  <si>
    <t xml:space="preserve">Choroby wewnętrzne i pielęgniarstwo internistyczne - praktyki zawodowe</t>
  </si>
  <si>
    <t xml:space="preserve">Chirurgia i pielęgniarstwo chirurgiczne</t>
  </si>
  <si>
    <t xml:space="preserve">Chirurgia i pielęgniarstwo chirurgiczne - praktyki zawodowe</t>
  </si>
  <si>
    <t xml:space="preserve">Geriatria i pielęgniarstwo geriatryczne</t>
  </si>
  <si>
    <t xml:space="preserve">Geriatria i pielęgniarstwo geriatryczne - praktyki zawodowe</t>
  </si>
  <si>
    <r>
      <rPr>
        <sz val="10"/>
        <rFont val="Arial"/>
        <family val="2"/>
        <charset val="238"/>
      </rPr>
      <t xml:space="preserve">29.06.2022 dr Anna Kołc</t>
    </r>
    <r>
      <rPr>
        <sz val="10"/>
        <color rgb="FFFF0000"/>
        <rFont val="Arial"/>
        <family val="2"/>
        <charset val="238"/>
      </rPr>
      <t xml:space="preserve">z </t>
    </r>
  </si>
  <si>
    <t xml:space="preserve">Sporządził </t>
  </si>
  <si>
    <t xml:space="preserve">Szczegółowy program studiów na rok akademicki 2024/2025</t>
  </si>
  <si>
    <t xml:space="preserve">Rok studiów 3</t>
  </si>
  <si>
    <t xml:space="preserve">Podstawowa opieka zdrowotna</t>
  </si>
  <si>
    <t xml:space="preserve">Podstawowa opieka zdrowotna - praktyka zawodowa</t>
  </si>
  <si>
    <t xml:space="preserve">Anestezjologia i pielęgniarstwo w stanach zagrożenia życia</t>
  </si>
  <si>
    <t xml:space="preserve">Anestezjologia i pielęgniarstwo w stanach zagrożenia życia - praktyka zawodowa</t>
  </si>
  <si>
    <t xml:space="preserve">Położnictwo, ginekologia i pielęgniarstwo położniczo-ginekologiczne </t>
  </si>
  <si>
    <t xml:space="preserve">Położnictwo, ginekologia i pielęgniarstwo położniczo-ginekologiczne - praktyka zawodowa</t>
  </si>
  <si>
    <t xml:space="preserve">Neurologia i pielęgniarstwo neurologiczne</t>
  </si>
  <si>
    <t xml:space="preserve">Neurologia i pielęgniarstwo neurologiczne - praktyka zawodowa</t>
  </si>
  <si>
    <t xml:space="preserve">Pielęgniarstwo w opiece długoterminowej</t>
  </si>
  <si>
    <t xml:space="preserve">Pielęgniarstwo w opiece długoterminowej - praktyka zawodowa</t>
  </si>
  <si>
    <t xml:space="preserve">Badania naukowe w pielęgniarstwie - część teoretyczna</t>
  </si>
  <si>
    <t xml:space="preserve">Seminarium dyplomowe</t>
  </si>
  <si>
    <t xml:space="preserve">dr  Anna Rozensztrauch, dr A. Kołtuniuk, dr Aleksandra Lisowska, mgr Andrzej Pawlak</t>
  </si>
  <si>
    <t xml:space="preserve">Szczegółowy program studiów na rok akademicki 2025/2026 </t>
  </si>
  <si>
    <t xml:space="preserve">Rok studiów 4</t>
  </si>
  <si>
    <t xml:space="preserve">Radiologia</t>
  </si>
  <si>
    <t xml:space="preserve">Dietetyka </t>
  </si>
  <si>
    <t xml:space="preserve">Organizacja pracy pielęgniarskiej</t>
  </si>
  <si>
    <t xml:space="preserve">Systemy informacji w ochronie zdrowia</t>
  </si>
  <si>
    <t xml:space="preserve">wolnego wyboru / fakultatywne</t>
  </si>
  <si>
    <t xml:space="preserve">Zajęcia fakultatyywne do wyboru: język migowy lub współpraca w zespołach opieki zdrowotnej</t>
  </si>
  <si>
    <t xml:space="preserve">Psychiatria i pielęgniarstwo psychiatryczne</t>
  </si>
  <si>
    <t xml:space="preserve">Psychiatria i pielęgniarstwo psychiatryczne - praktyka zawodowa</t>
  </si>
  <si>
    <t xml:space="preserve">Badania naukowe w pielęgniarstwie - część praktyczna</t>
  </si>
  <si>
    <t xml:space="preserve">Opieka paliatywna </t>
  </si>
  <si>
    <t xml:space="preserve">Opieka paliatywna - praktyka zawodowa</t>
  </si>
  <si>
    <t xml:space="preserve">EGZAMIN DYPLOMOWY </t>
  </si>
  <si>
    <t xml:space="preserve">I rok </t>
  </si>
  <si>
    <t xml:space="preserve">II rok</t>
  </si>
  <si>
    <t xml:space="preserve">III rok</t>
  </si>
  <si>
    <t xml:space="preserve">IV rok</t>
  </si>
  <si>
    <t xml:space="preserve">Godziny</t>
  </si>
  <si>
    <t xml:space="preserve">ECTS </t>
  </si>
  <si>
    <t xml:space="preserve">Godz.</t>
  </si>
  <si>
    <t xml:space="preserve">ECTS</t>
  </si>
  <si>
    <t xml:space="preserve">Zajęcia teoretyczne (W+S+SAM)</t>
  </si>
  <si>
    <t xml:space="preserve">A. Nauki podstawowe</t>
  </si>
  <si>
    <t xml:space="preserve">Lektorat</t>
  </si>
  <si>
    <t xml:space="preserve">B. Nauki społeczne i humanistyczne, w tym język angielski</t>
  </si>
  <si>
    <t xml:space="preserve">Zajęcia praktyczne (CW+ ZP+PZ)</t>
  </si>
  <si>
    <t xml:space="preserve">C. Nauki w zakresie podstaw opieki pielęgniarskiej</t>
  </si>
  <si>
    <t xml:space="preserve">WF</t>
  </si>
  <si>
    <t xml:space="preserve">D. Nauki w zakresie opieki specjalistycznej</t>
  </si>
  <si>
    <t xml:space="preserve">Zajęcia praktyczne</t>
  </si>
  <si>
    <t xml:space="preserve">Praktyka zawodowa</t>
  </si>
  <si>
    <t xml:space="preserve">Suma</t>
  </si>
  <si>
    <t xml:space="preserve">Teoria</t>
  </si>
  <si>
    <t xml:space="preserve">% teoria vs praktyka</t>
  </si>
  <si>
    <t xml:space="preserve">w tym Lektorat</t>
  </si>
  <si>
    <t xml:space="preserve">Praktyka</t>
  </si>
  <si>
    <t xml:space="preserve">% to Teoria</t>
  </si>
  <si>
    <t xml:space="preserve">Teoria i praktyka</t>
  </si>
  <si>
    <t xml:space="preserve">% to Praktyka</t>
  </si>
  <si>
    <t xml:space="preserve">W - wykłady</t>
  </si>
  <si>
    <t xml:space="preserve">S-seminarium</t>
  </si>
  <si>
    <t xml:space="preserve">SAM - samokształcenie</t>
  </si>
  <si>
    <t xml:space="preserve">CW - ćwiczenia wszytskie</t>
  </si>
  <si>
    <t xml:space="preserve">ZP - zajęcia praktyczne</t>
  </si>
  <si>
    <t xml:space="preserve">PP - praktyka zadowowa</t>
  </si>
  <si>
    <t xml:space="preserve">SAMOKSZTAŁCENIE</t>
  </si>
  <si>
    <t xml:space="preserve">1ROK</t>
  </si>
  <si>
    <t xml:space="preserve">2ROK</t>
  </si>
  <si>
    <t xml:space="preserve">3ROK</t>
  </si>
  <si>
    <t xml:space="preserve">4ROK</t>
  </si>
  <si>
    <t xml:space="preserve">godziny</t>
  </si>
  <si>
    <t xml:space="preserve">[%]</t>
  </si>
  <si>
    <t xml:space="preserve">Standard</t>
  </si>
  <si>
    <t xml:space="preserve">A</t>
  </si>
  <si>
    <t xml:space="preserve">OK (&lt; 25%)</t>
  </si>
  <si>
    <t xml:space="preserve">B</t>
  </si>
  <si>
    <t xml:space="preserve">C</t>
  </si>
  <si>
    <t xml:space="preserve">OK (&lt;35%)</t>
  </si>
  <si>
    <t xml:space="preserve">D</t>
  </si>
  <si>
    <t xml:space="preserve">RAZEM A+B</t>
  </si>
  <si>
    <t xml:space="preserve">OK (&lt;230 godz.)</t>
  </si>
  <si>
    <t xml:space="preserve">RZEM C+D</t>
  </si>
  <si>
    <t xml:space="preserve">OK (&lt;525 godz.)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</si>
</sst>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d/mm/yyyy"/>
    <numFmt numFmtId="167" formatCode="0.00"/>
  </numFmts>
  <fonts count="23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b val="true"/>
      <sz val="10"/>
      <name val="Arial"/>
      <family val="2"/>
      <charset val="1"/>
    </font>
    <font>
      <b val="true"/>
      <sz val="12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2"/>
      <name val="Arial"/>
      <family val="2"/>
      <charset val="1"/>
    </font>
    <font>
      <sz val="11"/>
      <name val="Arial"/>
      <family val="2"/>
      <charset val="238"/>
    </font>
    <font>
      <b val="true"/>
      <sz val="11"/>
      <name val="Arial"/>
      <family val="2"/>
      <charset val="1"/>
    </font>
    <font>
      <b val="true"/>
      <sz val="11"/>
      <color rgb="FFC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2"/>
      <color rgb="FFC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4F81BD"/>
        <bgColor rgb="FF558ED5"/>
      </patternFill>
    </fill>
    <fill>
      <patternFill patternType="solid">
        <fgColor rgb="FFB3A2C7"/>
        <bgColor rgb="FF9999FF"/>
      </patternFill>
    </fill>
    <fill>
      <patternFill patternType="solid">
        <fgColor rgb="FFC3D69B"/>
        <bgColor rgb="FFCCCCFF"/>
      </patternFill>
    </fill>
    <fill>
      <patternFill patternType="solid">
        <fgColor rgb="FFFAC090"/>
        <bgColor rgb="FFC3D69B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  <fill>
      <patternFill patternType="solid">
        <fgColor rgb="FF558ED5"/>
        <bgColor rgb="FF4F81BD"/>
      </patternFill>
    </fill>
  </fills>
  <borders count="6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 style="thick"/>
      <top style="thick"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/>
      <right style="thick"/>
      <top/>
      <bottom style="thick"/>
      <diagonal/>
    </border>
    <border diagonalUp="false" diagonalDown="false">
      <left style="medium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medium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/>
      <right style="medium"/>
      <top/>
      <bottom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ck"/>
      <right style="thick"/>
      <top style="medium"/>
      <bottom style="thick"/>
      <diagonal/>
    </border>
    <border diagonalUp="false" diagonalDown="false">
      <left/>
      <right style="thick"/>
      <top style="medium"/>
      <bottom style="thick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7" fillId="2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4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4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4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4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4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4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4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4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4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2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5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2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5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2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2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0" fillId="2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5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5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5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5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5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5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2" borderId="5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6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4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4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9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6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2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6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6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2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dxfs count="9">
    <dxf>
      <font>
        <color rgb="FFFFFFFF"/>
      </font>
    </dxf>
    <dxf>
      <font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FFFF"/>
      </font>
    </dxf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3D69B"/>
      <rgbColor rgb="FF558ED5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B3A2C7"/>
      <rgbColor rgb="FFFAC090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762120</xdr:colOff>
      <xdr:row>0</xdr:row>
      <xdr:rowOff>0</xdr:rowOff>
    </xdr:from>
    <xdr:to>
      <xdr:col>2</xdr:col>
      <xdr:colOff>2823120</xdr:colOff>
      <xdr:row>4</xdr:row>
      <xdr:rowOff>75960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075680" y="0"/>
          <a:ext cx="3009600" cy="837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533520</xdr:colOff>
      <xdr:row>0</xdr:row>
      <xdr:rowOff>66600</xdr:rowOff>
    </xdr:from>
    <xdr:to>
      <xdr:col>2</xdr:col>
      <xdr:colOff>2295360</xdr:colOff>
      <xdr:row>4</xdr:row>
      <xdr:rowOff>161640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847080" y="66600"/>
          <a:ext cx="2710440" cy="85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762120</xdr:colOff>
      <xdr:row>0</xdr:row>
      <xdr:rowOff>0</xdr:rowOff>
    </xdr:from>
    <xdr:to>
      <xdr:col>3</xdr:col>
      <xdr:colOff>266400</xdr:colOff>
      <xdr:row>4</xdr:row>
      <xdr:rowOff>75960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1075680" y="0"/>
          <a:ext cx="3024720" cy="837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762120</xdr:colOff>
      <xdr:row>0</xdr:row>
      <xdr:rowOff>0</xdr:rowOff>
    </xdr:from>
    <xdr:to>
      <xdr:col>3</xdr:col>
      <xdr:colOff>1080</xdr:colOff>
      <xdr:row>4</xdr:row>
      <xdr:rowOff>28080</xdr:rowOff>
    </xdr:to>
    <xdr:pic>
      <xdr:nvPicPr>
        <xdr:cNvPr id="3" name="Obraz 1" descr=""/>
        <xdr:cNvPicPr/>
      </xdr:nvPicPr>
      <xdr:blipFill>
        <a:blip r:embed="rId1"/>
        <a:stretch/>
      </xdr:blipFill>
      <xdr:spPr>
        <a:xfrm>
          <a:off x="1075680" y="0"/>
          <a:ext cx="3135240" cy="789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4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0.46484375" defaultRowHeight="13.2" zeroHeight="false" outlineLevelRow="0" outlineLevelCol="0"/>
  <cols>
    <col collapsed="false" customWidth="true" hidden="false" outlineLevel="0" max="1" min="1" style="1" width="4.66"/>
    <col collapsed="false" customWidth="true" hidden="false" outlineLevel="0" max="2" min="2" style="2" width="14.09"/>
    <col collapsed="false" customWidth="true" hidden="false" outlineLevel="0" max="3" min="3" style="1" width="41.93"/>
    <col collapsed="false" customWidth="true" hidden="false" outlineLevel="0" max="20" min="4" style="1" width="7.8"/>
    <col collapsed="false" customWidth="true" hidden="false" outlineLevel="0" max="21" min="21" style="3" width="7.8"/>
    <col collapsed="false" customWidth="true" hidden="false" outlineLevel="0" max="38" min="22" style="1" width="7.8"/>
    <col collapsed="false" customWidth="true" hidden="false" outlineLevel="0" max="39" min="39" style="3" width="7.8"/>
    <col collapsed="false" customWidth="true" hidden="false" outlineLevel="0" max="41" min="40" style="1" width="7.8"/>
    <col collapsed="false" customWidth="true" hidden="false" outlineLevel="0" max="256" min="42" style="1" width="9.2"/>
    <col collapsed="false" customWidth="false" hidden="false" outlineLevel="0" max="1024" min="257" style="1" width="0.46"/>
  </cols>
  <sheetData>
    <row r="1" customFormat="false" ht="15" hidden="false" customHeight="true" outlineLevel="0" collapsed="false">
      <c r="AJ1" s="4"/>
      <c r="AK1" s="4"/>
      <c r="AL1" s="4"/>
      <c r="AM1" s="5"/>
      <c r="AN1" s="4"/>
      <c r="AO1" s="4"/>
    </row>
    <row r="2" customFormat="false" ht="15" hidden="false" customHeight="true" outlineLevel="0" collapsed="false">
      <c r="AJ2" s="6"/>
      <c r="AK2" s="6"/>
      <c r="AL2" s="6"/>
      <c r="AM2" s="6"/>
      <c r="AN2" s="6"/>
      <c r="AO2" s="4"/>
    </row>
    <row r="3" customFormat="false" ht="15" hidden="false" customHeight="true" outlineLevel="0" collapsed="false">
      <c r="AJ3" s="4"/>
      <c r="AK3" s="4"/>
      <c r="AL3" s="4"/>
      <c r="AM3" s="5"/>
      <c r="AN3" s="4"/>
      <c r="AO3" s="4"/>
    </row>
    <row r="4" customFormat="false" ht="15" hidden="false" customHeight="true" outlineLevel="0" collapsed="false">
      <c r="AJ4" s="6"/>
      <c r="AK4" s="6"/>
      <c r="AL4" s="6"/>
      <c r="AM4" s="6"/>
      <c r="AN4" s="6"/>
      <c r="AO4" s="4"/>
    </row>
    <row r="5" customFormat="false" ht="15" hidden="false" customHeight="true" outlineLevel="0" collapsed="false">
      <c r="AJ5" s="4"/>
      <c r="AK5" s="4"/>
      <c r="AL5" s="4"/>
      <c r="AM5" s="5"/>
      <c r="AN5" s="4"/>
      <c r="AO5" s="4"/>
    </row>
    <row r="6" s="8" customFormat="true" ht="15" hidden="false" customHeight="true" outlineLevel="0" collapsed="false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="8" customFormat="true" ht="1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0"/>
      <c r="T7" s="10"/>
      <c r="U7" s="11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1"/>
      <c r="AN7" s="9"/>
      <c r="AO7" s="9"/>
    </row>
    <row r="8" customFormat="false" ht="15" hidden="false" customHeight="true" outlineLevel="0" collapsed="false">
      <c r="N8" s="1" t="s">
        <v>1</v>
      </c>
    </row>
    <row r="9" s="12" customFormat="true" ht="15" hidden="false" customHeight="true" outlineLevel="0" collapsed="false">
      <c r="A9" s="12" t="s">
        <v>2</v>
      </c>
      <c r="B9" s="13"/>
      <c r="U9" s="14"/>
      <c r="AM9" s="14"/>
    </row>
    <row r="10" s="12" customFormat="true" ht="15" hidden="false" customHeight="true" outlineLevel="0" collapsed="false">
      <c r="A10" s="12" t="s">
        <v>3</v>
      </c>
      <c r="B10" s="13"/>
      <c r="U10" s="14"/>
      <c r="AM10" s="14"/>
    </row>
    <row r="11" s="12" customFormat="true" ht="15" hidden="false" customHeight="true" outlineLevel="0" collapsed="false">
      <c r="A11" s="12" t="s">
        <v>4</v>
      </c>
      <c r="B11" s="13"/>
      <c r="F11" s="15"/>
      <c r="U11" s="14"/>
      <c r="AM11" s="14"/>
    </row>
    <row r="12" s="12" customFormat="true" ht="15" hidden="false" customHeight="true" outlineLevel="0" collapsed="false">
      <c r="A12" s="12" t="s">
        <v>5</v>
      </c>
      <c r="B12" s="13"/>
      <c r="U12" s="14"/>
      <c r="AM12" s="14"/>
    </row>
    <row r="13" customFormat="false" ht="15" hidden="false" customHeight="true" outlineLevel="0" collapsed="false">
      <c r="A13" s="16" t="s">
        <v>6</v>
      </c>
    </row>
    <row r="14" customFormat="false" ht="15" hidden="false" customHeight="true" outlineLevel="0" collapsed="false"/>
    <row r="15" customFormat="false" ht="15" hidden="false" customHeight="true" outlineLevel="0" collapsed="false"/>
    <row r="16" customFormat="false" ht="13.5" hidden="false" customHeight="true" outlineLevel="0" collapsed="false">
      <c r="A16" s="17" t="s">
        <v>7</v>
      </c>
      <c r="B16" s="18" t="s">
        <v>8</v>
      </c>
      <c r="C16" s="19" t="s">
        <v>9</v>
      </c>
      <c r="D16" s="20" t="s">
        <v>10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 t="s">
        <v>11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 t="s">
        <v>12</v>
      </c>
      <c r="AO16" s="22" t="s">
        <v>13</v>
      </c>
    </row>
    <row r="17" customFormat="false" ht="234" hidden="false" customHeight="false" outlineLevel="0" collapsed="false">
      <c r="A17" s="17"/>
      <c r="B17" s="18"/>
      <c r="C17" s="19"/>
      <c r="D17" s="23" t="s">
        <v>14</v>
      </c>
      <c r="E17" s="24" t="s">
        <v>15</v>
      </c>
      <c r="F17" s="25" t="s">
        <v>16</v>
      </c>
      <c r="G17" s="25" t="s">
        <v>17</v>
      </c>
      <c r="H17" s="25" t="s">
        <v>18</v>
      </c>
      <c r="I17" s="25" t="s">
        <v>19</v>
      </c>
      <c r="J17" s="25" t="s">
        <v>20</v>
      </c>
      <c r="K17" s="25" t="s">
        <v>21</v>
      </c>
      <c r="L17" s="25" t="s">
        <v>22</v>
      </c>
      <c r="M17" s="25" t="s">
        <v>23</v>
      </c>
      <c r="N17" s="25" t="s">
        <v>24</v>
      </c>
      <c r="O17" s="25" t="s">
        <v>25</v>
      </c>
      <c r="P17" s="25" t="s">
        <v>26</v>
      </c>
      <c r="Q17" s="25" t="s">
        <v>27</v>
      </c>
      <c r="R17" s="25" t="s">
        <v>28</v>
      </c>
      <c r="S17" s="25" t="s">
        <v>29</v>
      </c>
      <c r="T17" s="25" t="s">
        <v>30</v>
      </c>
      <c r="U17" s="26" t="s">
        <v>31</v>
      </c>
      <c r="V17" s="23" t="s">
        <v>14</v>
      </c>
      <c r="W17" s="25" t="s">
        <v>15</v>
      </c>
      <c r="X17" s="25" t="s">
        <v>16</v>
      </c>
      <c r="Y17" s="25" t="s">
        <v>17</v>
      </c>
      <c r="Z17" s="24" t="s">
        <v>18</v>
      </c>
      <c r="AA17" s="24" t="s">
        <v>19</v>
      </c>
      <c r="AB17" s="24" t="s">
        <v>20</v>
      </c>
      <c r="AC17" s="25" t="s">
        <v>32</v>
      </c>
      <c r="AD17" s="25" t="s">
        <v>22</v>
      </c>
      <c r="AE17" s="25" t="s">
        <v>23</v>
      </c>
      <c r="AF17" s="25" t="s">
        <v>24</v>
      </c>
      <c r="AG17" s="25" t="s">
        <v>33</v>
      </c>
      <c r="AH17" s="25" t="s">
        <v>26</v>
      </c>
      <c r="AI17" s="25" t="s">
        <v>27</v>
      </c>
      <c r="AJ17" s="25" t="s">
        <v>28</v>
      </c>
      <c r="AK17" s="25" t="s">
        <v>29</v>
      </c>
      <c r="AL17" s="25" t="s">
        <v>30</v>
      </c>
      <c r="AM17" s="27" t="s">
        <v>31</v>
      </c>
      <c r="AN17" s="21"/>
      <c r="AO17" s="22"/>
    </row>
    <row r="18" customFormat="false" ht="15" hidden="false" customHeight="true" outlineLevel="0" collapsed="false">
      <c r="A18" s="28" t="s">
        <v>34</v>
      </c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customFormat="false" ht="13.8" hidden="false" customHeight="false" outlineLevel="0" collapsed="false">
      <c r="A19" s="30" t="n">
        <v>1</v>
      </c>
      <c r="B19" s="31" t="s">
        <v>35</v>
      </c>
      <c r="C19" s="32" t="s">
        <v>36</v>
      </c>
      <c r="D19" s="33" t="n">
        <v>50</v>
      </c>
      <c r="E19" s="33"/>
      <c r="F19" s="34"/>
      <c r="G19" s="34" t="n">
        <v>15</v>
      </c>
      <c r="H19" s="34"/>
      <c r="I19" s="34"/>
      <c r="J19" s="34"/>
      <c r="K19" s="34"/>
      <c r="L19" s="34"/>
      <c r="M19" s="34"/>
      <c r="N19" s="34"/>
      <c r="O19" s="34"/>
      <c r="P19" s="34"/>
      <c r="Q19" s="34" t="n">
        <v>15</v>
      </c>
      <c r="R19" s="34" t="n">
        <f aca="false">D19+E19+F19+G19+H19+I19+J19+K19+L19+M19+O19</f>
        <v>65</v>
      </c>
      <c r="S19" s="34" t="n">
        <f aca="false">SUM(D19:Q19)</f>
        <v>80</v>
      </c>
      <c r="T19" s="35" t="s">
        <v>37</v>
      </c>
      <c r="U19" s="36" t="n">
        <v>3.5</v>
      </c>
      <c r="V19" s="33"/>
      <c r="W19" s="33"/>
      <c r="X19" s="33"/>
      <c r="Y19" s="33"/>
      <c r="Z19" s="33"/>
      <c r="AA19" s="33"/>
      <c r="AB19" s="33"/>
      <c r="AC19" s="33"/>
      <c r="AD19" s="34"/>
      <c r="AE19" s="34"/>
      <c r="AF19" s="34"/>
      <c r="AG19" s="34"/>
      <c r="AH19" s="34"/>
      <c r="AI19" s="34"/>
      <c r="AJ19" s="34" t="n">
        <f aca="false">SUM(V19:AG19)</f>
        <v>0</v>
      </c>
      <c r="AK19" s="34" t="n">
        <f aca="false">SUM(V19:AI19)</f>
        <v>0</v>
      </c>
      <c r="AL19" s="35"/>
      <c r="AM19" s="37"/>
      <c r="AN19" s="38" t="n">
        <f aca="false">S19+AK19</f>
        <v>80</v>
      </c>
      <c r="AO19" s="38" t="n">
        <f aca="false">SUM(U19,AM19)</f>
        <v>3.5</v>
      </c>
    </row>
    <row r="20" customFormat="false" ht="13.2" hidden="false" customHeight="false" outlineLevel="0" collapsed="false">
      <c r="A20" s="39" t="n">
        <v>2</v>
      </c>
      <c r="B20" s="40" t="s">
        <v>35</v>
      </c>
      <c r="C20" s="41" t="s">
        <v>38</v>
      </c>
      <c r="D20" s="42" t="n">
        <v>35</v>
      </c>
      <c r="E20" s="43"/>
      <c r="F20" s="44" t="n">
        <v>10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 t="n">
        <v>15</v>
      </c>
      <c r="R20" s="44" t="n">
        <f aca="false">D20+E20+F20+G20+H20+I20+J20+K20+L20+M20+O20</f>
        <v>45</v>
      </c>
      <c r="S20" s="44" t="n">
        <f aca="false">SUM(D20:Q20)</f>
        <v>60</v>
      </c>
      <c r="T20" s="45" t="s">
        <v>39</v>
      </c>
      <c r="U20" s="46" t="n">
        <v>2</v>
      </c>
      <c r="V20" s="43"/>
      <c r="W20" s="43"/>
      <c r="X20" s="43"/>
      <c r="Y20" s="43"/>
      <c r="Z20" s="43"/>
      <c r="AA20" s="43"/>
      <c r="AB20" s="43"/>
      <c r="AC20" s="43"/>
      <c r="AD20" s="44"/>
      <c r="AE20" s="44"/>
      <c r="AF20" s="44"/>
      <c r="AG20" s="44"/>
      <c r="AH20" s="44"/>
      <c r="AI20" s="44"/>
      <c r="AJ20" s="44" t="n">
        <f aca="false">SUM(V20:AG20)</f>
        <v>0</v>
      </c>
      <c r="AK20" s="44" t="n">
        <f aca="false">SUM(V20:AI20)</f>
        <v>0</v>
      </c>
      <c r="AL20" s="45"/>
      <c r="AM20" s="47"/>
      <c r="AN20" s="48" t="n">
        <f aca="false">S20+AK20</f>
        <v>60</v>
      </c>
      <c r="AO20" s="48" t="n">
        <f aca="false">SUM(U20,AM20)</f>
        <v>2</v>
      </c>
    </row>
    <row r="21" customFormat="false" ht="13.2" hidden="false" customHeight="false" outlineLevel="0" collapsed="false">
      <c r="A21" s="39" t="n">
        <v>3</v>
      </c>
      <c r="B21" s="40" t="s">
        <v>35</v>
      </c>
      <c r="C21" s="49" t="s">
        <v>40</v>
      </c>
      <c r="D21" s="42" t="n">
        <v>35</v>
      </c>
      <c r="E21" s="43"/>
      <c r="F21" s="44" t="n">
        <v>10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 t="n">
        <v>15</v>
      </c>
      <c r="R21" s="44" t="n">
        <f aca="false">D21+E21+F21+G21+H21+I21+J21+K21+L21+M21+O21</f>
        <v>45</v>
      </c>
      <c r="S21" s="44" t="n">
        <f aca="false">SUM(D21:Q21)</f>
        <v>60</v>
      </c>
      <c r="T21" s="45" t="s">
        <v>39</v>
      </c>
      <c r="U21" s="46" t="n">
        <v>2.5</v>
      </c>
      <c r="V21" s="43"/>
      <c r="W21" s="43"/>
      <c r="X21" s="43"/>
      <c r="Y21" s="43"/>
      <c r="Z21" s="43"/>
      <c r="AA21" s="43"/>
      <c r="AB21" s="43"/>
      <c r="AC21" s="43"/>
      <c r="AD21" s="44"/>
      <c r="AE21" s="44"/>
      <c r="AF21" s="44"/>
      <c r="AG21" s="44"/>
      <c r="AH21" s="44"/>
      <c r="AI21" s="44"/>
      <c r="AJ21" s="44" t="n">
        <f aca="false">SUM(V21:AG21)</f>
        <v>0</v>
      </c>
      <c r="AK21" s="44" t="n">
        <f aca="false">SUM(V21:AI21)</f>
        <v>0</v>
      </c>
      <c r="AL21" s="45"/>
      <c r="AM21" s="47"/>
      <c r="AN21" s="48" t="n">
        <f aca="false">S21+AK21</f>
        <v>60</v>
      </c>
      <c r="AO21" s="48" t="n">
        <f aca="false">SUM(U21,AM21)</f>
        <v>2.5</v>
      </c>
    </row>
    <row r="22" customFormat="false" ht="13.2" hidden="false" customHeight="false" outlineLevel="0" collapsed="false">
      <c r="A22" s="39" t="n">
        <v>4</v>
      </c>
      <c r="B22" s="40" t="s">
        <v>35</v>
      </c>
      <c r="C22" s="49" t="s">
        <v>41</v>
      </c>
      <c r="D22" s="42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n">
        <f aca="false">D22+E22+F22+G22+H22+I22+J22+K22+L22+M22+O22</f>
        <v>0</v>
      </c>
      <c r="S22" s="44" t="n">
        <f aca="false">SUM(D22:Q22)</f>
        <v>0</v>
      </c>
      <c r="T22" s="45"/>
      <c r="U22" s="46"/>
      <c r="V22" s="43" t="n">
        <v>50</v>
      </c>
      <c r="W22" s="43"/>
      <c r="X22" s="50"/>
      <c r="Y22" s="43"/>
      <c r="Z22" s="43"/>
      <c r="AA22" s="43"/>
      <c r="AB22" s="43"/>
      <c r="AC22" s="43"/>
      <c r="AD22" s="44"/>
      <c r="AE22" s="44"/>
      <c r="AF22" s="44"/>
      <c r="AG22" s="44"/>
      <c r="AH22" s="44"/>
      <c r="AI22" s="44" t="n">
        <v>15</v>
      </c>
      <c r="AJ22" s="44" t="n">
        <f aca="false">SUM(V22:AG22)</f>
        <v>50</v>
      </c>
      <c r="AK22" s="44" t="n">
        <f aca="false">SUM(V22:AI22)</f>
        <v>65</v>
      </c>
      <c r="AL22" s="45" t="s">
        <v>39</v>
      </c>
      <c r="AM22" s="47" t="n">
        <v>2.5</v>
      </c>
      <c r="AN22" s="48" t="n">
        <f aca="false">S22+AK22</f>
        <v>65</v>
      </c>
      <c r="AO22" s="48" t="n">
        <f aca="false">SUM(U22,AM22)</f>
        <v>2.5</v>
      </c>
    </row>
    <row r="23" customFormat="false" ht="13.2" hidden="false" customHeight="false" outlineLevel="0" collapsed="false">
      <c r="A23" s="39" t="n">
        <v>5</v>
      </c>
      <c r="B23" s="40" t="s">
        <v>35</v>
      </c>
      <c r="C23" s="49" t="s">
        <v>42</v>
      </c>
      <c r="D23" s="42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n">
        <f aca="false">D23+E23+F23+G23+H23+I23+J23+K23+L23+M23+O23</f>
        <v>0</v>
      </c>
      <c r="S23" s="44" t="n">
        <f aca="false">SUM(D23:Q23)</f>
        <v>0</v>
      </c>
      <c r="T23" s="45"/>
      <c r="U23" s="46"/>
      <c r="V23" s="43" t="n">
        <v>40</v>
      </c>
      <c r="W23" s="43"/>
      <c r="X23" s="50" t="n">
        <v>10</v>
      </c>
      <c r="Y23" s="43"/>
      <c r="Z23" s="43"/>
      <c r="AA23" s="43"/>
      <c r="AB23" s="43"/>
      <c r="AC23" s="43"/>
      <c r="AD23" s="44"/>
      <c r="AE23" s="44"/>
      <c r="AF23" s="44"/>
      <c r="AG23" s="44"/>
      <c r="AH23" s="44"/>
      <c r="AI23" s="44" t="n">
        <v>15</v>
      </c>
      <c r="AJ23" s="44" t="n">
        <f aca="false">SUM(V23:AG23)</f>
        <v>50</v>
      </c>
      <c r="AK23" s="44" t="n">
        <f aca="false">SUM(V23:AI23)</f>
        <v>65</v>
      </c>
      <c r="AL23" s="45" t="s">
        <v>39</v>
      </c>
      <c r="AM23" s="47" t="n">
        <v>2.5</v>
      </c>
      <c r="AN23" s="48" t="n">
        <f aca="false">S23+AK23</f>
        <v>65</v>
      </c>
      <c r="AO23" s="48" t="n">
        <f aca="false">SUM(U23,AM23)</f>
        <v>2.5</v>
      </c>
    </row>
    <row r="24" customFormat="false" ht="13.2" hidden="false" customHeight="false" outlineLevel="0" collapsed="false">
      <c r="A24" s="39" t="n">
        <v>6</v>
      </c>
      <c r="B24" s="40" t="s">
        <v>35</v>
      </c>
      <c r="C24" s="49" t="s">
        <v>43</v>
      </c>
      <c r="D24" s="42" t="n">
        <v>30</v>
      </c>
      <c r="E24" s="43"/>
      <c r="F24" s="44" t="n">
        <v>20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 t="n">
        <v>20</v>
      </c>
      <c r="R24" s="44" t="n">
        <f aca="false">D24+E24+F24+G24+H24+I24+J24+K24+L24+M24+O24</f>
        <v>50</v>
      </c>
      <c r="S24" s="44" t="n">
        <f aca="false">SUM(D24:Q24)</f>
        <v>70</v>
      </c>
      <c r="T24" s="45" t="s">
        <v>37</v>
      </c>
      <c r="U24" s="46" t="n">
        <v>3</v>
      </c>
      <c r="V24" s="43"/>
      <c r="W24" s="43"/>
      <c r="X24" s="43"/>
      <c r="Y24" s="43"/>
      <c r="Z24" s="43"/>
      <c r="AA24" s="43"/>
      <c r="AB24" s="43"/>
      <c r="AC24" s="43"/>
      <c r="AD24" s="44"/>
      <c r="AE24" s="44"/>
      <c r="AF24" s="44"/>
      <c r="AG24" s="44"/>
      <c r="AH24" s="44"/>
      <c r="AI24" s="44"/>
      <c r="AJ24" s="44" t="n">
        <f aca="false">SUM(V24:AG24)</f>
        <v>0</v>
      </c>
      <c r="AK24" s="44" t="n">
        <f aca="false">SUM(V24:AI24)</f>
        <v>0</v>
      </c>
      <c r="AL24" s="45"/>
      <c r="AM24" s="47"/>
      <c r="AN24" s="48" t="n">
        <f aca="false">S24+AK24</f>
        <v>70</v>
      </c>
      <c r="AO24" s="48" t="n">
        <f aca="false">SUM(U24,AM24)</f>
        <v>3</v>
      </c>
    </row>
    <row r="25" customFormat="false" ht="13.8" hidden="false" customHeight="false" outlineLevel="0" collapsed="false">
      <c r="A25" s="51" t="n">
        <v>7</v>
      </c>
      <c r="B25" s="52" t="s">
        <v>35</v>
      </c>
      <c r="C25" s="53" t="s">
        <v>44</v>
      </c>
      <c r="D25" s="54"/>
      <c r="E25" s="5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 t="n">
        <f aca="false">D25+E25+F25+G25+H25+I25+J25+K25+L25+M25+O25</f>
        <v>0</v>
      </c>
      <c r="S25" s="56" t="n">
        <f aca="false">SUM(D25:Q25)</f>
        <v>0</v>
      </c>
      <c r="T25" s="57"/>
      <c r="U25" s="58"/>
      <c r="V25" s="55" t="n">
        <v>40</v>
      </c>
      <c r="W25" s="55"/>
      <c r="X25" s="55" t="n">
        <v>10</v>
      </c>
      <c r="Y25" s="55"/>
      <c r="Z25" s="55"/>
      <c r="AA25" s="55"/>
      <c r="AB25" s="55"/>
      <c r="AC25" s="55"/>
      <c r="AD25" s="56"/>
      <c r="AE25" s="56"/>
      <c r="AF25" s="56"/>
      <c r="AG25" s="56"/>
      <c r="AH25" s="56"/>
      <c r="AI25" s="56" t="n">
        <v>20</v>
      </c>
      <c r="AJ25" s="56" t="n">
        <f aca="false">SUM(V25:AG25)</f>
        <v>50</v>
      </c>
      <c r="AK25" s="56" t="n">
        <f aca="false">SUM(V25:AI25)</f>
        <v>70</v>
      </c>
      <c r="AL25" s="57" t="s">
        <v>39</v>
      </c>
      <c r="AM25" s="59" t="n">
        <v>3</v>
      </c>
      <c r="AN25" s="60" t="n">
        <f aca="false">S25+AK25</f>
        <v>70</v>
      </c>
      <c r="AO25" s="60" t="n">
        <f aca="false">SUM(U25,AM25)</f>
        <v>3</v>
      </c>
    </row>
    <row r="26" customFormat="false" ht="13.95" hidden="false" customHeight="true" outlineLevel="0" collapsed="false">
      <c r="A26" s="61" t="s">
        <v>45</v>
      </c>
      <c r="B26" s="61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</row>
    <row r="27" customFormat="false" ht="13.8" hidden="false" customHeight="false" outlineLevel="0" collapsed="false">
      <c r="A27" s="30" t="n">
        <v>8</v>
      </c>
      <c r="B27" s="63" t="s">
        <v>35</v>
      </c>
      <c r="C27" s="41" t="s">
        <v>46</v>
      </c>
      <c r="D27" s="64" t="n">
        <v>20</v>
      </c>
      <c r="E27" s="33"/>
      <c r="F27" s="34" t="n">
        <v>10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 t="n">
        <v>20</v>
      </c>
      <c r="R27" s="34" t="n">
        <f aca="false">D27+E27+F27+G27+H27+I27+J27+K27+L27+M27+O27</f>
        <v>30</v>
      </c>
      <c r="S27" s="34" t="n">
        <f aca="false">SUM(D27:Q27)</f>
        <v>50</v>
      </c>
      <c r="T27" s="35" t="s">
        <v>39</v>
      </c>
      <c r="U27" s="36" t="n">
        <v>2</v>
      </c>
      <c r="V27" s="33"/>
      <c r="W27" s="33"/>
      <c r="X27" s="33"/>
      <c r="Y27" s="33"/>
      <c r="Z27" s="33"/>
      <c r="AA27" s="33"/>
      <c r="AB27" s="33"/>
      <c r="AC27" s="33"/>
      <c r="AD27" s="34"/>
      <c r="AE27" s="34"/>
      <c r="AF27" s="34"/>
      <c r="AG27" s="34"/>
      <c r="AH27" s="34"/>
      <c r="AI27" s="34"/>
      <c r="AJ27" s="34" t="n">
        <f aca="false">SUM(V27:AG27)</f>
        <v>0</v>
      </c>
      <c r="AK27" s="34" t="n">
        <f aca="false">SUM(V27:AI27)</f>
        <v>0</v>
      </c>
      <c r="AL27" s="35"/>
      <c r="AM27" s="37"/>
      <c r="AN27" s="38" t="n">
        <f aca="false">S27+AK27</f>
        <v>50</v>
      </c>
      <c r="AO27" s="65" t="n">
        <f aca="false">SUM(U27,AM27)</f>
        <v>2</v>
      </c>
    </row>
    <row r="28" customFormat="false" ht="13.2" hidden="false" customHeight="false" outlineLevel="0" collapsed="false">
      <c r="A28" s="39" t="n">
        <v>9</v>
      </c>
      <c r="B28" s="40" t="s">
        <v>35</v>
      </c>
      <c r="C28" s="49" t="s">
        <v>47</v>
      </c>
      <c r="D28" s="42" t="n">
        <v>35</v>
      </c>
      <c r="E28" s="43"/>
      <c r="F28" s="44" t="n">
        <v>15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 t="n">
        <v>20</v>
      </c>
      <c r="R28" s="44" t="n">
        <f aca="false">D28+E28+F28+G28+H28+I28+J28+K28+L28+M28+O28</f>
        <v>50</v>
      </c>
      <c r="S28" s="44" t="n">
        <f aca="false">SUM(D28:Q28)</f>
        <v>70</v>
      </c>
      <c r="T28" s="45" t="s">
        <v>39</v>
      </c>
      <c r="U28" s="46" t="n">
        <v>3</v>
      </c>
      <c r="V28" s="43"/>
      <c r="W28" s="43"/>
      <c r="X28" s="43"/>
      <c r="Y28" s="43"/>
      <c r="Z28" s="43"/>
      <c r="AA28" s="43"/>
      <c r="AB28" s="43"/>
      <c r="AC28" s="43"/>
      <c r="AD28" s="44"/>
      <c r="AE28" s="44"/>
      <c r="AF28" s="44"/>
      <c r="AG28" s="44"/>
      <c r="AH28" s="44"/>
      <c r="AI28" s="44"/>
      <c r="AJ28" s="44" t="n">
        <f aca="false">SUM(V28:AG28)</f>
        <v>0</v>
      </c>
      <c r="AK28" s="44" t="n">
        <f aca="false">SUM(V28:AI28)</f>
        <v>0</v>
      </c>
      <c r="AL28" s="45"/>
      <c r="AM28" s="47"/>
      <c r="AN28" s="48" t="n">
        <f aca="false">S28+AK28</f>
        <v>70</v>
      </c>
      <c r="AO28" s="66" t="n">
        <f aca="false">SUM(U28,AM28)</f>
        <v>3</v>
      </c>
    </row>
    <row r="29" customFormat="false" ht="13.2" hidden="false" customHeight="false" outlineLevel="0" collapsed="false">
      <c r="A29" s="39" t="n">
        <v>10</v>
      </c>
      <c r="B29" s="40" t="s">
        <v>35</v>
      </c>
      <c r="C29" s="49" t="s">
        <v>48</v>
      </c>
      <c r="D29" s="42" t="n">
        <v>25</v>
      </c>
      <c r="E29" s="43"/>
      <c r="F29" s="44" t="n">
        <v>5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 t="n">
        <v>20</v>
      </c>
      <c r="R29" s="44" t="n">
        <f aca="false">D29+E29+F29+G29+H29+I29+J29+K29+L29+M29+O29</f>
        <v>30</v>
      </c>
      <c r="S29" s="44" t="n">
        <f aca="false">SUM(D29:Q29)</f>
        <v>50</v>
      </c>
      <c r="T29" s="45" t="s">
        <v>39</v>
      </c>
      <c r="U29" s="46" t="n">
        <v>2</v>
      </c>
      <c r="V29" s="43"/>
      <c r="W29" s="43"/>
      <c r="X29" s="43"/>
      <c r="Y29" s="43"/>
      <c r="Z29" s="43"/>
      <c r="AA29" s="43"/>
      <c r="AB29" s="43"/>
      <c r="AC29" s="43"/>
      <c r="AD29" s="44"/>
      <c r="AE29" s="44"/>
      <c r="AF29" s="44"/>
      <c r="AG29" s="44"/>
      <c r="AH29" s="44"/>
      <c r="AI29" s="44"/>
      <c r="AJ29" s="44" t="n">
        <f aca="false">SUM(V29:AG29)</f>
        <v>0</v>
      </c>
      <c r="AK29" s="44" t="n">
        <f aca="false">SUM(V29:AI29)</f>
        <v>0</v>
      </c>
      <c r="AL29" s="45"/>
      <c r="AM29" s="47"/>
      <c r="AN29" s="48" t="n">
        <f aca="false">S29+AK29</f>
        <v>50</v>
      </c>
      <c r="AO29" s="66" t="n">
        <f aca="false">SUM(U29,AM29)</f>
        <v>2</v>
      </c>
    </row>
    <row r="30" customFormat="false" ht="13.2" hidden="false" customHeight="false" outlineLevel="0" collapsed="false">
      <c r="A30" s="39" t="n">
        <v>11</v>
      </c>
      <c r="B30" s="40" t="s">
        <v>35</v>
      </c>
      <c r="C30" s="49" t="s">
        <v>49</v>
      </c>
      <c r="D30" s="42" t="n">
        <v>30</v>
      </c>
      <c r="E30" s="43"/>
      <c r="F30" s="44" t="n">
        <v>10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 t="n">
        <v>20</v>
      </c>
      <c r="R30" s="44" t="n">
        <f aca="false">D30+E30+F30+G30+H30+I30+J30+K30+L30+M30+O30</f>
        <v>40</v>
      </c>
      <c r="S30" s="44" t="n">
        <f aca="false">SUM(D30:Q30)</f>
        <v>60</v>
      </c>
      <c r="T30" s="45" t="s">
        <v>39</v>
      </c>
      <c r="U30" s="46" t="n">
        <v>2.5</v>
      </c>
      <c r="V30" s="43"/>
      <c r="W30" s="43"/>
      <c r="X30" s="43"/>
      <c r="Y30" s="43"/>
      <c r="Z30" s="43"/>
      <c r="AA30" s="43"/>
      <c r="AB30" s="43"/>
      <c r="AC30" s="43"/>
      <c r="AD30" s="44"/>
      <c r="AE30" s="44"/>
      <c r="AF30" s="44"/>
      <c r="AG30" s="44"/>
      <c r="AH30" s="44"/>
      <c r="AI30" s="44"/>
      <c r="AJ30" s="44" t="n">
        <f aca="false">SUM(V30:AG30)</f>
        <v>0</v>
      </c>
      <c r="AK30" s="44" t="n">
        <f aca="false">SUM(V30:AI30)</f>
        <v>0</v>
      </c>
      <c r="AL30" s="45"/>
      <c r="AM30" s="47"/>
      <c r="AN30" s="48" t="n">
        <f aca="false">S30+AK30</f>
        <v>60</v>
      </c>
      <c r="AO30" s="66" t="n">
        <f aca="false">SUM(U30,AM30)</f>
        <v>2.5</v>
      </c>
    </row>
    <row r="31" customFormat="false" ht="13.8" hidden="false" customHeight="false" outlineLevel="0" collapsed="false">
      <c r="A31" s="51" t="n">
        <v>12</v>
      </c>
      <c r="B31" s="52" t="s">
        <v>35</v>
      </c>
      <c r="C31" s="53" t="s">
        <v>50</v>
      </c>
      <c r="D31" s="54"/>
      <c r="E31" s="55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58"/>
      <c r="V31" s="55" t="n">
        <v>35</v>
      </c>
      <c r="W31" s="55"/>
      <c r="X31" s="55" t="n">
        <v>10</v>
      </c>
      <c r="Y31" s="55"/>
      <c r="Z31" s="55"/>
      <c r="AA31" s="55"/>
      <c r="AB31" s="55"/>
      <c r="AC31" s="55"/>
      <c r="AD31" s="56"/>
      <c r="AE31" s="56"/>
      <c r="AF31" s="56"/>
      <c r="AG31" s="56"/>
      <c r="AH31" s="56"/>
      <c r="AI31" s="56" t="n">
        <v>25</v>
      </c>
      <c r="AJ31" s="56" t="n">
        <f aca="false">SUM(V31:AG31)</f>
        <v>45</v>
      </c>
      <c r="AK31" s="56" t="n">
        <f aca="false">SUM(V31:AI31)</f>
        <v>70</v>
      </c>
      <c r="AL31" s="57" t="s">
        <v>39</v>
      </c>
      <c r="AM31" s="59" t="n">
        <v>2.5</v>
      </c>
      <c r="AN31" s="48" t="n">
        <f aca="false">S31+AK31</f>
        <v>70</v>
      </c>
      <c r="AO31" s="67" t="n">
        <f aca="false">SUM(U31,AM31)</f>
        <v>2.5</v>
      </c>
    </row>
    <row r="32" customFormat="false" ht="15" hidden="false" customHeight="true" outlineLevel="0" collapsed="false">
      <c r="A32" s="61" t="s">
        <v>51</v>
      </c>
      <c r="B32" s="61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</row>
    <row r="33" customFormat="false" ht="13.8" hidden="false" customHeight="false" outlineLevel="0" collapsed="false">
      <c r="A33" s="30" t="n">
        <v>13</v>
      </c>
      <c r="B33" s="63" t="s">
        <v>35</v>
      </c>
      <c r="C33" s="41" t="s">
        <v>52</v>
      </c>
      <c r="D33" s="64" t="n">
        <v>55</v>
      </c>
      <c r="E33" s="33"/>
      <c r="F33" s="34"/>
      <c r="G33" s="34"/>
      <c r="H33" s="34" t="n">
        <v>45</v>
      </c>
      <c r="I33" s="34"/>
      <c r="J33" s="34"/>
      <c r="K33" s="34"/>
      <c r="L33" s="34"/>
      <c r="M33" s="34"/>
      <c r="N33" s="34"/>
      <c r="O33" s="34"/>
      <c r="P33" s="34"/>
      <c r="Q33" s="34" t="n">
        <v>30</v>
      </c>
      <c r="R33" s="34" t="n">
        <f aca="false">D33+E33+F33+G33+H33+I33+J33+K33+L33+M33+O33</f>
        <v>100</v>
      </c>
      <c r="S33" s="34" t="n">
        <f aca="false">SUM(D33:Q33)</f>
        <v>130</v>
      </c>
      <c r="T33" s="35" t="s">
        <v>39</v>
      </c>
      <c r="U33" s="36" t="n">
        <v>5.5</v>
      </c>
      <c r="V33" s="33" t="n">
        <v>45</v>
      </c>
      <c r="W33" s="33"/>
      <c r="X33" s="33"/>
      <c r="Y33" s="33"/>
      <c r="Z33" s="33" t="n">
        <v>45</v>
      </c>
      <c r="AA33" s="33"/>
      <c r="AB33" s="33"/>
      <c r="AC33" s="33" t="n">
        <v>80</v>
      </c>
      <c r="AD33" s="34"/>
      <c r="AE33" s="34"/>
      <c r="AF33" s="34"/>
      <c r="AG33" s="34"/>
      <c r="AH33" s="34"/>
      <c r="AI33" s="34" t="n">
        <v>15</v>
      </c>
      <c r="AJ33" s="34" t="n">
        <f aca="false">SUM(V33:AG33)</f>
        <v>170</v>
      </c>
      <c r="AK33" s="34" t="n">
        <f aca="false">SUM(V33:AI33)</f>
        <v>185</v>
      </c>
      <c r="AL33" s="35" t="s">
        <v>37</v>
      </c>
      <c r="AM33" s="37" t="n">
        <v>6</v>
      </c>
      <c r="AN33" s="38" t="n">
        <f aca="false">S33+AK33</f>
        <v>315</v>
      </c>
      <c r="AO33" s="65" t="n">
        <f aca="false">SUM(U33,AM33)</f>
        <v>11.5</v>
      </c>
    </row>
    <row r="34" customFormat="false" ht="13.2" hidden="false" customHeight="false" outlineLevel="0" collapsed="false">
      <c r="A34" s="39" t="n">
        <v>14</v>
      </c>
      <c r="B34" s="40" t="s">
        <v>35</v>
      </c>
      <c r="C34" s="49" t="s">
        <v>53</v>
      </c>
      <c r="D34" s="42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 t="n">
        <f aca="false">D34+E34+F34+G34+H34+I34+J34+K34+L34+M34+O34</f>
        <v>0</v>
      </c>
      <c r="S34" s="44" t="n">
        <f aca="false">SUM(D34:Q34)</f>
        <v>0</v>
      </c>
      <c r="T34" s="45"/>
      <c r="U34" s="46"/>
      <c r="V34" s="43"/>
      <c r="W34" s="43"/>
      <c r="X34" s="43"/>
      <c r="Y34" s="43"/>
      <c r="Z34" s="43"/>
      <c r="AA34" s="43"/>
      <c r="AB34" s="43"/>
      <c r="AC34" s="43"/>
      <c r="AD34" s="44"/>
      <c r="AE34" s="44"/>
      <c r="AF34" s="44"/>
      <c r="AG34" s="44"/>
      <c r="AH34" s="44" t="n">
        <v>120</v>
      </c>
      <c r="AI34" s="44"/>
      <c r="AJ34" s="44" t="n">
        <f aca="false">SUM(V34:AG34)</f>
        <v>0</v>
      </c>
      <c r="AK34" s="44" t="n">
        <f aca="false">SUM(V34:AI34)</f>
        <v>120</v>
      </c>
      <c r="AL34" s="45" t="s">
        <v>39</v>
      </c>
      <c r="AM34" s="47" t="n">
        <v>4</v>
      </c>
      <c r="AN34" s="48" t="n">
        <f aca="false">S34+AK34</f>
        <v>120</v>
      </c>
      <c r="AO34" s="66" t="n">
        <f aca="false">SUM(U34,AM34)</f>
        <v>4</v>
      </c>
    </row>
    <row r="35" customFormat="false" ht="13.2" hidden="false" customHeight="false" outlineLevel="0" collapsed="false">
      <c r="A35" s="39" t="n">
        <v>15</v>
      </c>
      <c r="B35" s="40" t="s">
        <v>35</v>
      </c>
      <c r="C35" s="49" t="s">
        <v>54</v>
      </c>
      <c r="D35" s="42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 t="n">
        <f aca="false">D35+E35+F35+G35+H35+I35+J35+K35+L35+M35+O35</f>
        <v>0</v>
      </c>
      <c r="S35" s="44" t="n">
        <f aca="false">SUM(D35:Q35)</f>
        <v>0</v>
      </c>
      <c r="T35" s="45"/>
      <c r="U35" s="46"/>
      <c r="V35" s="43" t="n">
        <v>20</v>
      </c>
      <c r="W35" s="43"/>
      <c r="X35" s="43"/>
      <c r="Y35" s="43"/>
      <c r="Z35" s="43"/>
      <c r="AA35" s="43"/>
      <c r="AB35" s="43"/>
      <c r="AC35" s="43"/>
      <c r="AD35" s="44"/>
      <c r="AE35" s="44"/>
      <c r="AF35" s="44"/>
      <c r="AG35" s="44"/>
      <c r="AH35" s="44"/>
      <c r="AI35" s="44" t="n">
        <v>30</v>
      </c>
      <c r="AJ35" s="44" t="n">
        <f aca="false">SUM(V35:AG35)</f>
        <v>20</v>
      </c>
      <c r="AK35" s="44" t="n">
        <f aca="false">SUM(V35:AI35)</f>
        <v>50</v>
      </c>
      <c r="AL35" s="45" t="s">
        <v>39</v>
      </c>
      <c r="AM35" s="47" t="n">
        <v>2</v>
      </c>
      <c r="AN35" s="48" t="n">
        <f aca="false">S35+AK35</f>
        <v>50</v>
      </c>
      <c r="AO35" s="66" t="n">
        <f aca="false">SUM(U35,AM35)</f>
        <v>2</v>
      </c>
    </row>
    <row r="36" customFormat="false" ht="13.8" hidden="false" customHeight="false" outlineLevel="0" collapsed="false">
      <c r="A36" s="51" t="n">
        <v>16</v>
      </c>
      <c r="B36" s="52" t="s">
        <v>35</v>
      </c>
      <c r="C36" s="53" t="s">
        <v>55</v>
      </c>
      <c r="D36" s="54"/>
      <c r="E36" s="55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 t="n">
        <f aca="false">D36+E36+F36+G36+H36+I36+J36+K36+L36+M36+O36</f>
        <v>0</v>
      </c>
      <c r="S36" s="56" t="n">
        <f aca="false">SUM(D36:Q36)</f>
        <v>0</v>
      </c>
      <c r="T36" s="57"/>
      <c r="U36" s="58"/>
      <c r="V36" s="55" t="n">
        <v>15</v>
      </c>
      <c r="W36" s="55"/>
      <c r="X36" s="55"/>
      <c r="Y36" s="55"/>
      <c r="Z36" s="55" t="n">
        <v>25</v>
      </c>
      <c r="AA36" s="55"/>
      <c r="AB36" s="55"/>
      <c r="AC36" s="55"/>
      <c r="AD36" s="56"/>
      <c r="AE36" s="56"/>
      <c r="AF36" s="56"/>
      <c r="AG36" s="56"/>
      <c r="AH36" s="56"/>
      <c r="AI36" s="56" t="n">
        <v>10</v>
      </c>
      <c r="AJ36" s="56" t="n">
        <f aca="false">SUM(V36:AG36)</f>
        <v>40</v>
      </c>
      <c r="AK36" s="56" t="n">
        <f aca="false">SUM(V36:AI36)</f>
        <v>50</v>
      </c>
      <c r="AL36" s="57" t="s">
        <v>37</v>
      </c>
      <c r="AM36" s="59" t="n">
        <v>1.5</v>
      </c>
      <c r="AN36" s="60" t="n">
        <f aca="false">S36+AK36</f>
        <v>50</v>
      </c>
      <c r="AO36" s="67" t="n">
        <f aca="false">SUM(U36,AM36)</f>
        <v>1.5</v>
      </c>
    </row>
    <row r="37" customFormat="false" ht="15" hidden="false" customHeight="true" outlineLevel="0" collapsed="false">
      <c r="A37" s="68" t="s">
        <v>56</v>
      </c>
      <c r="B37" s="68"/>
      <c r="C37" s="68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</row>
    <row r="38" customFormat="false" ht="14.4" hidden="false" customHeight="false" outlineLevel="0" collapsed="false">
      <c r="A38" s="69" t="n">
        <v>20</v>
      </c>
      <c r="B38" s="70" t="s">
        <v>35</v>
      </c>
      <c r="C38" s="71" t="s">
        <v>57</v>
      </c>
      <c r="D38" s="72" t="n">
        <v>20</v>
      </c>
      <c r="E38" s="73"/>
      <c r="F38" s="74"/>
      <c r="G38" s="74"/>
      <c r="H38" s="74" t="n">
        <v>10</v>
      </c>
      <c r="I38" s="74"/>
      <c r="J38" s="74"/>
      <c r="K38" s="74"/>
      <c r="L38" s="74"/>
      <c r="M38" s="74"/>
      <c r="N38" s="74"/>
      <c r="O38" s="74"/>
      <c r="P38" s="74"/>
      <c r="Q38" s="74" t="n">
        <v>15</v>
      </c>
      <c r="R38" s="74" t="n">
        <f aca="false">D38+E38+F38+G38+H38+I38+J38+K38+L38+M38+O38</f>
        <v>30</v>
      </c>
      <c r="S38" s="74" t="n">
        <f aca="false">SUM(D38:Q38)</f>
        <v>45</v>
      </c>
      <c r="T38" s="75" t="s">
        <v>39</v>
      </c>
      <c r="U38" s="76" t="n">
        <v>1.5</v>
      </c>
      <c r="V38" s="73"/>
      <c r="W38" s="73"/>
      <c r="X38" s="73"/>
      <c r="Y38" s="73"/>
      <c r="Z38" s="73"/>
      <c r="AA38" s="73"/>
      <c r="AB38" s="73"/>
      <c r="AC38" s="73"/>
      <c r="AD38" s="74"/>
      <c r="AE38" s="74"/>
      <c r="AF38" s="74"/>
      <c r="AG38" s="74"/>
      <c r="AH38" s="74"/>
      <c r="AI38" s="74"/>
      <c r="AJ38" s="74" t="n">
        <f aca="false">SUM(V38:AG38)</f>
        <v>0</v>
      </c>
      <c r="AK38" s="74" t="n">
        <f aca="false">SUM(V38:AI38)</f>
        <v>0</v>
      </c>
      <c r="AL38" s="75"/>
      <c r="AM38" s="77"/>
      <c r="AN38" s="78" t="n">
        <f aca="false">S38+AK38</f>
        <v>45</v>
      </c>
      <c r="AO38" s="79" t="n">
        <f aca="false">SUM(U38,AM38)</f>
        <v>1.5</v>
      </c>
    </row>
    <row r="39" customFormat="false" ht="14.4" hidden="false" customHeight="false" outlineLevel="0" collapsed="false">
      <c r="A39" s="80" t="s">
        <v>58</v>
      </c>
      <c r="B39" s="80"/>
      <c r="C39" s="80"/>
      <c r="D39" s="81" t="n">
        <f aca="false">SUM(D19:D38)</f>
        <v>335</v>
      </c>
      <c r="E39" s="74" t="n">
        <f aca="false">SUM(E19:E38)</f>
        <v>0</v>
      </c>
      <c r="F39" s="74" t="n">
        <f aca="false">SUM(F19:F38)</f>
        <v>80</v>
      </c>
      <c r="G39" s="74" t="n">
        <f aca="false">SUM(G19:G38)</f>
        <v>15</v>
      </c>
      <c r="H39" s="74" t="n">
        <f aca="false">SUM(H19:H38)</f>
        <v>55</v>
      </c>
      <c r="I39" s="74" t="n">
        <f aca="false">SUM(I19:I38)</f>
        <v>0</v>
      </c>
      <c r="J39" s="74" t="n">
        <f aca="false">SUM(J19:J38)</f>
        <v>0</v>
      </c>
      <c r="K39" s="74" t="n">
        <f aca="false">SUM(K19:K38)</f>
        <v>0</v>
      </c>
      <c r="L39" s="74" t="n">
        <f aca="false">SUM(L19:L38)</f>
        <v>0</v>
      </c>
      <c r="M39" s="74" t="n">
        <f aca="false">SUM(M19:M38)</f>
        <v>0</v>
      </c>
      <c r="N39" s="74" t="n">
        <f aca="false">SUM(N19:N38)</f>
        <v>0</v>
      </c>
      <c r="O39" s="74" t="n">
        <f aca="false">SUM(O19:O38)</f>
        <v>0</v>
      </c>
      <c r="P39" s="74" t="n">
        <f aca="false">SUM(P19:P38)</f>
        <v>0</v>
      </c>
      <c r="Q39" s="74" t="n">
        <f aca="false">SUM(Q19:Q38)</f>
        <v>190</v>
      </c>
      <c r="R39" s="74" t="n">
        <f aca="false">SUM(R19:R38)</f>
        <v>485</v>
      </c>
      <c r="S39" s="74" t="n">
        <f aca="false">SUM(S19:S38)</f>
        <v>675</v>
      </c>
      <c r="T39" s="74"/>
      <c r="U39" s="76" t="n">
        <f aca="false">SUM(U19:U38)</f>
        <v>27.5</v>
      </c>
      <c r="V39" s="72" t="n">
        <f aca="false">SUM(V19:V38)</f>
        <v>245</v>
      </c>
      <c r="W39" s="74" t="n">
        <f aca="false">SUM(W19:W38)</f>
        <v>0</v>
      </c>
      <c r="X39" s="74" t="n">
        <f aca="false">SUM(X19:X38)</f>
        <v>30</v>
      </c>
      <c r="Y39" s="74" t="n">
        <f aca="false">SUM(Y19:Y38)</f>
        <v>0</v>
      </c>
      <c r="Z39" s="74" t="n">
        <f aca="false">SUM(Z19:Z38)</f>
        <v>70</v>
      </c>
      <c r="AA39" s="74" t="n">
        <f aca="false">SUM(AA19:AA38)</f>
        <v>0</v>
      </c>
      <c r="AB39" s="74" t="n">
        <f aca="false">SUM(AB19:AB38)</f>
        <v>0</v>
      </c>
      <c r="AC39" s="74" t="n">
        <f aca="false">SUM(AC19:AC38)</f>
        <v>80</v>
      </c>
      <c r="AD39" s="74" t="n">
        <f aca="false">SUM(AD19:AD38)</f>
        <v>0</v>
      </c>
      <c r="AE39" s="74" t="n">
        <f aca="false">SUM(AE19:AE38)</f>
        <v>0</v>
      </c>
      <c r="AF39" s="74" t="n">
        <f aca="false">SUM(AF19:AF38)</f>
        <v>0</v>
      </c>
      <c r="AG39" s="74" t="n">
        <f aca="false">SUM(AG19:AG38)</f>
        <v>0</v>
      </c>
      <c r="AH39" s="74" t="n">
        <f aca="false">SUM(AH19:AH38)</f>
        <v>120</v>
      </c>
      <c r="AI39" s="74" t="n">
        <f aca="false">SUM(AI19:AI38)</f>
        <v>130</v>
      </c>
      <c r="AJ39" s="74" t="n">
        <f aca="false">SUM(AJ19:AJ38)</f>
        <v>425</v>
      </c>
      <c r="AK39" s="74" t="n">
        <f aca="false">SUM(AK19:AK38)</f>
        <v>675</v>
      </c>
      <c r="AL39" s="74"/>
      <c r="AM39" s="77" t="n">
        <f aca="false">SUM(AM19:AM38)</f>
        <v>24</v>
      </c>
      <c r="AN39" s="78" t="n">
        <f aca="false">SUM(S39,AK39)</f>
        <v>1350</v>
      </c>
      <c r="AO39" s="79" t="n">
        <f aca="false">SUM(AO19:AO38)</f>
        <v>51.5</v>
      </c>
    </row>
    <row r="40" customFormat="false" ht="15" hidden="false" customHeight="true" outlineLevel="0" collapsed="false"/>
    <row r="43" customFormat="false" ht="13.2" hidden="false" customHeight="false" outlineLevel="0" collapsed="false">
      <c r="C43" s="82" t="n">
        <v>44741</v>
      </c>
      <c r="N43" s="1" t="s">
        <v>59</v>
      </c>
      <c r="AF43" s="83" t="s">
        <v>60</v>
      </c>
      <c r="AG43" s="83"/>
      <c r="AH43" s="83"/>
      <c r="AI43" s="83"/>
      <c r="AJ43" s="83"/>
      <c r="AK43" s="83"/>
      <c r="AL43" s="83"/>
    </row>
    <row r="44" customFormat="false" ht="13.2" hidden="false" customHeight="false" outlineLevel="0" collapsed="false">
      <c r="C44" s="84" t="s">
        <v>61</v>
      </c>
      <c r="M44" s="85"/>
      <c r="O44" s="86" t="s">
        <v>62</v>
      </c>
      <c r="P44" s="87"/>
      <c r="Q44" s="87"/>
      <c r="R44" s="87"/>
      <c r="S44" s="87"/>
      <c r="T44" s="87"/>
      <c r="U44" s="87"/>
      <c r="AF44" s="88" t="s">
        <v>63</v>
      </c>
      <c r="AG44" s="88"/>
      <c r="AH44" s="88"/>
      <c r="AI44" s="88"/>
      <c r="AJ44" s="88"/>
      <c r="AK44" s="88"/>
      <c r="AL44" s="88"/>
    </row>
    <row r="46" customFormat="false" ht="13.2" hidden="false" customHeight="false" outlineLevel="0" collapsed="false">
      <c r="D46" s="85"/>
    </row>
  </sheetData>
  <mergeCells count="21">
    <mergeCell ref="AJ2:AN2"/>
    <mergeCell ref="AJ4:AN4"/>
    <mergeCell ref="A6:AO6"/>
    <mergeCell ref="A16:A17"/>
    <mergeCell ref="B16:B17"/>
    <mergeCell ref="C16:C17"/>
    <mergeCell ref="D16:U16"/>
    <mergeCell ref="V16:AM16"/>
    <mergeCell ref="AN16:AN17"/>
    <mergeCell ref="AO16:AO17"/>
    <mergeCell ref="A18:C18"/>
    <mergeCell ref="D18:AO18"/>
    <mergeCell ref="A26:C26"/>
    <mergeCell ref="D26:AO26"/>
    <mergeCell ref="A32:C32"/>
    <mergeCell ref="D32:AO32"/>
    <mergeCell ref="A37:C37"/>
    <mergeCell ref="D37:AO37"/>
    <mergeCell ref="A39:C39"/>
    <mergeCell ref="AF43:AL43"/>
    <mergeCell ref="AF44:AL44"/>
  </mergeCells>
  <conditionalFormatting sqref="D19:AO25 D33:AO36 D38:AO39 D37 D26">
    <cfRule type="cellIs" priority="2" operator="equal" aboveAverage="0" equalAverage="0" bottom="0" percent="0" rank="0" text="" dxfId="0">
      <formula>0</formula>
    </cfRule>
  </conditionalFormatting>
  <conditionalFormatting sqref="D32 D27:AO31">
    <cfRule type="cellIs" priority="3" operator="equal" aboveAverage="0" equalAverage="0" bottom="0" percent="0" rank="0" text="" dxfId="1">
      <formula>0</formula>
    </cfRule>
  </conditionalFormatting>
  <dataValidations count="1">
    <dataValidation allowBlank="true" operator="between" showDropDown="false" showErrorMessage="true" showInputMessage="true" sqref="B19:B25 B27:B31 B33:B36 B38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P39"/>
  <sheetViews>
    <sheetView showFormulas="false" showGridLines="fals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9.19921875" defaultRowHeight="13.2" zeroHeight="false" outlineLevelRow="0" outlineLevelCol="0"/>
  <cols>
    <col collapsed="false" customWidth="true" hidden="false" outlineLevel="0" max="1" min="1" style="89" width="4.66"/>
    <col collapsed="false" customWidth="true" hidden="false" outlineLevel="0" max="2" min="2" style="90" width="14.09"/>
    <col collapsed="false" customWidth="true" hidden="false" outlineLevel="0" max="3" min="3" style="91" width="38.2"/>
    <col collapsed="false" customWidth="true" hidden="false" outlineLevel="0" max="41" min="4" style="89" width="7.8"/>
    <col collapsed="false" customWidth="false" hidden="false" outlineLevel="0" max="1024" min="42" style="89" width="9.2"/>
  </cols>
  <sheetData>
    <row r="1" customFormat="false" ht="15" hidden="false" customHeight="true" outlineLevel="0" collapsed="false">
      <c r="A1" s="1"/>
      <c r="B1" s="87"/>
      <c r="C1" s="8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4"/>
      <c r="AJ1" s="4"/>
      <c r="AK1" s="4"/>
      <c r="AL1" s="5"/>
      <c r="AM1" s="4"/>
      <c r="AN1" s="1"/>
      <c r="AO1" s="1"/>
    </row>
    <row r="2" customFormat="false" ht="15" hidden="false" customHeight="true" outlineLevel="0" collapsed="false">
      <c r="A2" s="1"/>
      <c r="B2" s="87"/>
      <c r="C2" s="8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6"/>
      <c r="AJ2" s="6"/>
      <c r="AK2" s="6"/>
      <c r="AL2" s="6"/>
      <c r="AM2" s="6"/>
      <c r="AN2" s="1"/>
      <c r="AO2" s="1"/>
    </row>
    <row r="3" customFormat="false" ht="15" hidden="false" customHeight="true" outlineLevel="0" collapsed="false">
      <c r="A3" s="1"/>
      <c r="B3" s="87"/>
      <c r="C3" s="8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4"/>
      <c r="AJ3" s="4"/>
      <c r="AK3" s="4"/>
      <c r="AL3" s="5"/>
      <c r="AM3" s="4"/>
      <c r="AN3" s="1"/>
      <c r="AO3" s="1"/>
    </row>
    <row r="4" customFormat="false" ht="15" hidden="false" customHeight="true" outlineLevel="0" collapsed="false">
      <c r="A4" s="1"/>
      <c r="B4" s="87"/>
      <c r="C4" s="8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6"/>
      <c r="AJ4" s="6"/>
      <c r="AK4" s="6"/>
      <c r="AL4" s="6"/>
      <c r="AM4" s="6"/>
      <c r="AN4" s="1"/>
      <c r="AO4" s="1"/>
    </row>
    <row r="5" customFormat="false" ht="15" hidden="false" customHeight="true" outlineLevel="0" collapsed="false">
      <c r="A5" s="1"/>
      <c r="B5" s="87"/>
      <c r="C5" s="8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"/>
      <c r="AM5" s="1"/>
      <c r="AN5" s="1"/>
      <c r="AO5" s="1"/>
    </row>
    <row r="6" customFormat="false" ht="15" hidden="false" customHeight="true" outlineLevel="0" collapsed="false">
      <c r="A6" s="7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customFormat="false" ht="15" hidden="false" customHeight="true" outlineLevel="0" collapsed="false">
      <c r="A7" s="9"/>
      <c r="B7" s="9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3"/>
      <c r="O7" s="93"/>
      <c r="P7" s="93"/>
      <c r="Q7" s="93"/>
      <c r="R7" s="93"/>
      <c r="S7" s="93"/>
      <c r="T7" s="93"/>
      <c r="U7" s="93"/>
      <c r="V7" s="93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customFormat="false" ht="15" hidden="false" customHeight="true" outlineLevel="0" collapsed="false">
      <c r="A8" s="1"/>
      <c r="B8" s="87"/>
      <c r="C8" s="8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customFormat="false" ht="15" hidden="false" customHeight="true" outlineLevel="0" collapsed="false">
      <c r="A9" s="12" t="s">
        <v>65</v>
      </c>
      <c r="B9" s="87"/>
      <c r="C9" s="85"/>
      <c r="D9" s="1"/>
      <c r="E9" s="12"/>
      <c r="F9" s="12"/>
      <c r="G9" s="12"/>
      <c r="H9" s="12"/>
      <c r="I9" s="12"/>
      <c r="J9" s="12"/>
      <c r="K9" s="12"/>
      <c r="L9" s="12"/>
      <c r="M9" s="12"/>
      <c r="N9" s="12"/>
      <c r="O9" s="12" t="s">
        <v>66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customFormat="false" ht="15" hidden="false" customHeight="true" outlineLevel="0" collapsed="false">
      <c r="A10" s="12" t="s">
        <v>67</v>
      </c>
      <c r="B10" s="94"/>
      <c r="C10" s="9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customFormat="false" ht="15" hidden="false" customHeight="true" outlineLevel="0" collapsed="false">
      <c r="A11" s="12" t="s">
        <v>68</v>
      </c>
      <c r="B11" s="94"/>
      <c r="C11" s="9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customFormat="false" ht="15" hidden="false" customHeight="true" outlineLevel="0" collapsed="false">
      <c r="A12" s="12" t="s">
        <v>5</v>
      </c>
      <c r="B12" s="94"/>
      <c r="C12" s="9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customFormat="false" ht="15" hidden="false" customHeight="true" outlineLevel="0" collapsed="false">
      <c r="A13" s="16" t="s">
        <v>6</v>
      </c>
      <c r="B13" s="94"/>
      <c r="C13" s="95"/>
      <c r="D13" s="1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customFormat="false" ht="15" hidden="false" customHeight="true" outlineLevel="0" collapsed="false">
      <c r="B14" s="87"/>
      <c r="C14" s="85"/>
      <c r="D14" s="1"/>
    </row>
    <row r="15" customFormat="false" ht="15" hidden="false" customHeight="true" outlineLevel="0" collapsed="false"/>
    <row r="16" customFormat="false" ht="13.8" hidden="false" customHeight="true" outlineLevel="0" collapsed="false">
      <c r="A16" s="17" t="s">
        <v>7</v>
      </c>
      <c r="B16" s="96" t="s">
        <v>8</v>
      </c>
      <c r="C16" s="19" t="s">
        <v>9</v>
      </c>
      <c r="D16" s="97" t="s">
        <v>10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 t="s">
        <v>11</v>
      </c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 t="s">
        <v>12</v>
      </c>
      <c r="AO16" s="22" t="s">
        <v>13</v>
      </c>
    </row>
    <row r="17" customFormat="false" ht="234" hidden="false" customHeight="false" outlineLevel="0" collapsed="false">
      <c r="A17" s="17"/>
      <c r="B17" s="96"/>
      <c r="C17" s="19"/>
      <c r="D17" s="23" t="s">
        <v>14</v>
      </c>
      <c r="E17" s="24" t="s">
        <v>15</v>
      </c>
      <c r="F17" s="25" t="s">
        <v>16</v>
      </c>
      <c r="G17" s="25" t="s">
        <v>17</v>
      </c>
      <c r="H17" s="25" t="s">
        <v>18</v>
      </c>
      <c r="I17" s="25" t="s">
        <v>19</v>
      </c>
      <c r="J17" s="25" t="s">
        <v>20</v>
      </c>
      <c r="K17" s="25" t="s">
        <v>21</v>
      </c>
      <c r="L17" s="25" t="s">
        <v>22</v>
      </c>
      <c r="M17" s="25" t="s">
        <v>23</v>
      </c>
      <c r="N17" s="25" t="s">
        <v>24</v>
      </c>
      <c r="O17" s="25" t="s">
        <v>33</v>
      </c>
      <c r="P17" s="25" t="s">
        <v>26</v>
      </c>
      <c r="Q17" s="25" t="s">
        <v>27</v>
      </c>
      <c r="R17" s="25" t="s">
        <v>28</v>
      </c>
      <c r="S17" s="25" t="s">
        <v>29</v>
      </c>
      <c r="T17" s="25" t="s">
        <v>30</v>
      </c>
      <c r="U17" s="26" t="s">
        <v>31</v>
      </c>
      <c r="V17" s="23" t="s">
        <v>14</v>
      </c>
      <c r="W17" s="25" t="s">
        <v>15</v>
      </c>
      <c r="X17" s="25" t="s">
        <v>16</v>
      </c>
      <c r="Y17" s="25" t="s">
        <v>17</v>
      </c>
      <c r="Z17" s="24" t="s">
        <v>18</v>
      </c>
      <c r="AA17" s="24" t="s">
        <v>19</v>
      </c>
      <c r="AB17" s="24" t="s">
        <v>20</v>
      </c>
      <c r="AC17" s="25" t="s">
        <v>32</v>
      </c>
      <c r="AD17" s="25" t="s">
        <v>22</v>
      </c>
      <c r="AE17" s="25" t="s">
        <v>23</v>
      </c>
      <c r="AF17" s="25" t="s">
        <v>24</v>
      </c>
      <c r="AG17" s="25" t="s">
        <v>33</v>
      </c>
      <c r="AH17" s="25" t="s">
        <v>26</v>
      </c>
      <c r="AI17" s="25" t="s">
        <v>27</v>
      </c>
      <c r="AJ17" s="25" t="s">
        <v>28</v>
      </c>
      <c r="AK17" s="25" t="s">
        <v>29</v>
      </c>
      <c r="AL17" s="25" t="s">
        <v>30</v>
      </c>
      <c r="AM17" s="27" t="s">
        <v>31</v>
      </c>
      <c r="AN17" s="98"/>
      <c r="AO17" s="22"/>
    </row>
    <row r="18" customFormat="false" ht="15" hidden="false" customHeight="true" outlineLevel="0" collapsed="false">
      <c r="A18" s="28" t="s">
        <v>45</v>
      </c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customFormat="false" ht="15" hidden="false" customHeight="true" outlineLevel="0" collapsed="false">
      <c r="A19" s="99" t="n">
        <v>1</v>
      </c>
      <c r="B19" s="100" t="s">
        <v>35</v>
      </c>
      <c r="C19" s="101" t="s">
        <v>69</v>
      </c>
      <c r="D19" s="102"/>
      <c r="E19" s="103"/>
      <c r="F19" s="104"/>
      <c r="G19" s="104"/>
      <c r="H19" s="104"/>
      <c r="I19" s="104"/>
      <c r="J19" s="104"/>
      <c r="K19" s="104"/>
      <c r="L19" s="104"/>
      <c r="M19" s="104" t="n">
        <v>30</v>
      </c>
      <c r="N19" s="104"/>
      <c r="O19" s="104"/>
      <c r="P19" s="104"/>
      <c r="Q19" s="104"/>
      <c r="R19" s="104" t="n">
        <f aca="false">D19+E19+F19+G19+H19+I19+J19+K19+L19+M19+O19</f>
        <v>30</v>
      </c>
      <c r="S19" s="104" t="n">
        <f aca="false">SUM(D19:Q19)</f>
        <v>30</v>
      </c>
      <c r="T19" s="105" t="s">
        <v>39</v>
      </c>
      <c r="U19" s="106" t="n">
        <v>1</v>
      </c>
      <c r="V19" s="103"/>
      <c r="W19" s="103"/>
      <c r="X19" s="103"/>
      <c r="Y19" s="103"/>
      <c r="Z19" s="103"/>
      <c r="AA19" s="103"/>
      <c r="AB19" s="103"/>
      <c r="AC19" s="103"/>
      <c r="AD19" s="104"/>
      <c r="AE19" s="104" t="n">
        <v>30</v>
      </c>
      <c r="AF19" s="104"/>
      <c r="AG19" s="104"/>
      <c r="AH19" s="104"/>
      <c r="AI19" s="104"/>
      <c r="AJ19" s="104" t="n">
        <f aca="false">SUM(V19:AG19)</f>
        <v>30</v>
      </c>
      <c r="AK19" s="104" t="n">
        <f aca="false">SUM(V19:AI19)</f>
        <v>30</v>
      </c>
      <c r="AL19" s="105" t="s">
        <v>39</v>
      </c>
      <c r="AM19" s="106" t="n">
        <v>1</v>
      </c>
      <c r="AN19" s="106" t="n">
        <f aca="false">AK19+S19</f>
        <v>60</v>
      </c>
      <c r="AO19" s="107" t="n">
        <f aca="false">SUM(U19,AM19)</f>
        <v>2</v>
      </c>
      <c r="AP19" s="1"/>
    </row>
    <row r="20" customFormat="false" ht="18.45" hidden="false" customHeight="true" outlineLevel="0" collapsed="false">
      <c r="A20" s="68" t="s">
        <v>51</v>
      </c>
      <c r="B20" s="68"/>
      <c r="C20" s="68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1"/>
    </row>
    <row r="21" customFormat="false" ht="15" hidden="false" customHeight="true" outlineLevel="0" collapsed="false">
      <c r="A21" s="30" t="n">
        <v>2</v>
      </c>
      <c r="B21" s="108" t="s">
        <v>35</v>
      </c>
      <c r="C21" s="41" t="s">
        <v>70</v>
      </c>
      <c r="D21" s="109"/>
      <c r="E21" s="110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 t="n">
        <f aca="false">D21+E21+F21+G21+H21+I21+J21+K21+L21+M21+O21</f>
        <v>0</v>
      </c>
      <c r="S21" s="111" t="n">
        <f aca="false">SUM(D21:Q21)</f>
        <v>0</v>
      </c>
      <c r="T21" s="112"/>
      <c r="U21" s="113"/>
      <c r="V21" s="110" t="n">
        <v>15</v>
      </c>
      <c r="W21" s="110"/>
      <c r="X21" s="114" t="n">
        <v>10</v>
      </c>
      <c r="Y21" s="110"/>
      <c r="Z21" s="110"/>
      <c r="AA21" s="110"/>
      <c r="AB21" s="110"/>
      <c r="AC21" s="110"/>
      <c r="AD21" s="111"/>
      <c r="AE21" s="111"/>
      <c r="AF21" s="111"/>
      <c r="AG21" s="111"/>
      <c r="AH21" s="111"/>
      <c r="AI21" s="115" t="n">
        <v>15</v>
      </c>
      <c r="AJ21" s="111" t="n">
        <f aca="false">SUM(V21:AG21)</f>
        <v>25</v>
      </c>
      <c r="AK21" s="111" t="n">
        <f aca="false">SUM(V21:AI21)</f>
        <v>40</v>
      </c>
      <c r="AL21" s="112" t="s">
        <v>37</v>
      </c>
      <c r="AM21" s="116" t="n">
        <v>1.5</v>
      </c>
      <c r="AN21" s="117" t="n">
        <f aca="false">AK21+S21</f>
        <v>40</v>
      </c>
      <c r="AO21" s="118" t="n">
        <f aca="false">SUM(U21,AM21)</f>
        <v>1.5</v>
      </c>
      <c r="AP21" s="1"/>
    </row>
    <row r="22" customFormat="false" ht="15" hidden="false" customHeight="true" outlineLevel="0" collapsed="false">
      <c r="A22" s="51" t="n">
        <v>3</v>
      </c>
      <c r="B22" s="119" t="s">
        <v>35</v>
      </c>
      <c r="C22" s="53" t="s">
        <v>71</v>
      </c>
      <c r="D22" s="120"/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  <c r="U22" s="124"/>
      <c r="V22" s="121" t="n">
        <v>10</v>
      </c>
      <c r="W22" s="121"/>
      <c r="X22" s="121"/>
      <c r="Y22" s="121"/>
      <c r="Z22" s="121"/>
      <c r="AA22" s="121"/>
      <c r="AB22" s="121"/>
      <c r="AC22" s="121" t="n">
        <v>20</v>
      </c>
      <c r="AD22" s="122"/>
      <c r="AE22" s="122"/>
      <c r="AF22" s="122"/>
      <c r="AG22" s="122"/>
      <c r="AH22" s="122"/>
      <c r="AI22" s="123" t="n">
        <v>30</v>
      </c>
      <c r="AJ22" s="122" t="n">
        <f aca="false">SUM(V22:AG22)</f>
        <v>30</v>
      </c>
      <c r="AK22" s="122" t="n">
        <f aca="false">SUM(V22:AI22)</f>
        <v>60</v>
      </c>
      <c r="AL22" s="123" t="s">
        <v>39</v>
      </c>
      <c r="AM22" s="125" t="n">
        <v>2</v>
      </c>
      <c r="AN22" s="126" t="n">
        <f aca="false">AK22+S22</f>
        <v>60</v>
      </c>
      <c r="AO22" s="127" t="n">
        <f aca="false">SUM(U22,AM22)</f>
        <v>2</v>
      </c>
      <c r="AP22" s="1"/>
    </row>
    <row r="23" customFormat="false" ht="15" hidden="false" customHeight="true" outlineLevel="0" collapsed="false">
      <c r="A23" s="68" t="s">
        <v>56</v>
      </c>
      <c r="B23" s="68"/>
      <c r="C23" s="68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1"/>
    </row>
    <row r="24" customFormat="false" ht="13.8" hidden="false" customHeight="false" outlineLevel="0" collapsed="false">
      <c r="A24" s="30" t="n">
        <v>4</v>
      </c>
      <c r="B24" s="108" t="s">
        <v>35</v>
      </c>
      <c r="C24" s="128" t="s">
        <v>72</v>
      </c>
      <c r="D24" s="109" t="n">
        <v>20</v>
      </c>
      <c r="E24" s="110"/>
      <c r="F24" s="111" t="n">
        <v>10</v>
      </c>
      <c r="G24" s="111"/>
      <c r="H24" s="111" t="n">
        <v>10</v>
      </c>
      <c r="I24" s="111"/>
      <c r="J24" s="111"/>
      <c r="K24" s="111"/>
      <c r="L24" s="111"/>
      <c r="M24" s="111"/>
      <c r="N24" s="111"/>
      <c r="O24" s="111"/>
      <c r="P24" s="111"/>
      <c r="Q24" s="111" t="n">
        <v>5</v>
      </c>
      <c r="R24" s="111" t="n">
        <f aca="false">D24+E24+F24+G24+H24+I24+J24+K24+L24+M24+O24</f>
        <v>40</v>
      </c>
      <c r="S24" s="111" t="n">
        <f aca="false">SUM(D24:Q24)</f>
        <v>45</v>
      </c>
      <c r="T24" s="112" t="s">
        <v>39</v>
      </c>
      <c r="U24" s="113" t="n">
        <v>1.5</v>
      </c>
      <c r="V24" s="110"/>
      <c r="W24" s="110"/>
      <c r="X24" s="110"/>
      <c r="Y24" s="110"/>
      <c r="Z24" s="110"/>
      <c r="AA24" s="110"/>
      <c r="AB24" s="110"/>
      <c r="AC24" s="110"/>
      <c r="AD24" s="111"/>
      <c r="AE24" s="111"/>
      <c r="AF24" s="111"/>
      <c r="AG24" s="111"/>
      <c r="AH24" s="111"/>
      <c r="AI24" s="112"/>
      <c r="AJ24" s="111" t="n">
        <f aca="false">SUM(V24:AG24)</f>
        <v>0</v>
      </c>
      <c r="AK24" s="111" t="n">
        <f aca="false">SUM(V24:AI24)</f>
        <v>0</v>
      </c>
      <c r="AL24" s="112"/>
      <c r="AM24" s="116"/>
      <c r="AN24" s="117" t="n">
        <f aca="false">AK24+S24</f>
        <v>45</v>
      </c>
      <c r="AO24" s="129" t="n">
        <f aca="false">SUM(U24,AM24)</f>
        <v>1.5</v>
      </c>
      <c r="AP24" s="1"/>
    </row>
    <row r="25" customFormat="false" ht="13.2" hidden="false" customHeight="false" outlineLevel="0" collapsed="false">
      <c r="A25" s="39" t="n">
        <v>5</v>
      </c>
      <c r="B25" s="130" t="s">
        <v>35</v>
      </c>
      <c r="C25" s="49" t="s">
        <v>73</v>
      </c>
      <c r="D25" s="131" t="n">
        <v>25</v>
      </c>
      <c r="E25" s="132"/>
      <c r="F25" s="133"/>
      <c r="G25" s="133"/>
      <c r="H25" s="133"/>
      <c r="I25" s="133"/>
      <c r="J25" s="133"/>
      <c r="K25" s="133" t="n">
        <v>80</v>
      </c>
      <c r="L25" s="133"/>
      <c r="M25" s="133"/>
      <c r="N25" s="133"/>
      <c r="O25" s="133"/>
      <c r="P25" s="133"/>
      <c r="Q25" s="133" t="n">
        <v>20</v>
      </c>
      <c r="R25" s="133" t="n">
        <f aca="false">D25+E25+F25+G25+H25+I25+J25+K25+L25+M25+O25</f>
        <v>105</v>
      </c>
      <c r="S25" s="133" t="n">
        <f aca="false">SUM(D25:Q25)</f>
        <v>125</v>
      </c>
      <c r="T25" s="134" t="s">
        <v>39</v>
      </c>
      <c r="U25" s="135" t="n">
        <v>5</v>
      </c>
      <c r="V25" s="132" t="n">
        <v>25</v>
      </c>
      <c r="W25" s="132"/>
      <c r="X25" s="132"/>
      <c r="Y25" s="132"/>
      <c r="Z25" s="132"/>
      <c r="AA25" s="132"/>
      <c r="AB25" s="132"/>
      <c r="AC25" s="132" t="n">
        <v>80</v>
      </c>
      <c r="AD25" s="133"/>
      <c r="AE25" s="133"/>
      <c r="AF25" s="133"/>
      <c r="AG25" s="133"/>
      <c r="AH25" s="133"/>
      <c r="AI25" s="133"/>
      <c r="AJ25" s="133" t="n">
        <f aca="false">SUM(V25:AG25)</f>
        <v>105</v>
      </c>
      <c r="AK25" s="133" t="n">
        <f aca="false">SUM(V25:AI25)</f>
        <v>105</v>
      </c>
      <c r="AL25" s="134" t="s">
        <v>37</v>
      </c>
      <c r="AM25" s="136" t="n">
        <v>3</v>
      </c>
      <c r="AN25" s="137" t="n">
        <f aca="false">AK25+S25</f>
        <v>230</v>
      </c>
      <c r="AO25" s="138" t="n">
        <f aca="false">SUM(U25,AM25)</f>
        <v>8</v>
      </c>
      <c r="AP25" s="1"/>
    </row>
    <row r="26" customFormat="false" ht="26.4" hidden="false" customHeight="false" outlineLevel="0" collapsed="false">
      <c r="A26" s="39" t="n">
        <v>6</v>
      </c>
      <c r="B26" s="130" t="s">
        <v>35</v>
      </c>
      <c r="C26" s="53" t="s">
        <v>74</v>
      </c>
      <c r="D26" s="131"/>
      <c r="E26" s="132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 t="n">
        <f aca="false">D26+E26+F26+G26+H26+I26+J26+K26+L26+M26+O26</f>
        <v>0</v>
      </c>
      <c r="S26" s="133" t="n">
        <f aca="false">SUM(D26:Q26)</f>
        <v>0</v>
      </c>
      <c r="T26" s="134"/>
      <c r="U26" s="135"/>
      <c r="V26" s="132"/>
      <c r="W26" s="132"/>
      <c r="X26" s="132"/>
      <c r="Y26" s="132"/>
      <c r="Z26" s="132"/>
      <c r="AA26" s="132"/>
      <c r="AB26" s="132"/>
      <c r="AC26" s="132"/>
      <c r="AD26" s="133"/>
      <c r="AE26" s="133"/>
      <c r="AF26" s="133"/>
      <c r="AG26" s="133"/>
      <c r="AH26" s="133" t="n">
        <v>160</v>
      </c>
      <c r="AI26" s="133"/>
      <c r="AJ26" s="133" t="n">
        <f aca="false">SUM(V26:AG26)</f>
        <v>0</v>
      </c>
      <c r="AK26" s="133" t="n">
        <f aca="false">SUM(V26:AI26)</f>
        <v>160</v>
      </c>
      <c r="AL26" s="134" t="s">
        <v>39</v>
      </c>
      <c r="AM26" s="136" t="n">
        <v>6</v>
      </c>
      <c r="AN26" s="137" t="n">
        <f aca="false">AK26+S26</f>
        <v>160</v>
      </c>
      <c r="AO26" s="138" t="n">
        <f aca="false">SUM(U26,AM26)</f>
        <v>6</v>
      </c>
      <c r="AP26" s="1"/>
    </row>
    <row r="27" customFormat="false" ht="26.4" hidden="false" customHeight="false" outlineLevel="0" collapsed="false">
      <c r="A27" s="39" t="n">
        <v>7</v>
      </c>
      <c r="B27" s="130" t="s">
        <v>35</v>
      </c>
      <c r="C27" s="53" t="s">
        <v>75</v>
      </c>
      <c r="D27" s="131" t="n">
        <v>50</v>
      </c>
      <c r="E27" s="132"/>
      <c r="F27" s="133"/>
      <c r="G27" s="133"/>
      <c r="H27" s="133"/>
      <c r="I27" s="133"/>
      <c r="J27" s="133"/>
      <c r="K27" s="133" t="n">
        <v>80</v>
      </c>
      <c r="L27" s="133"/>
      <c r="M27" s="133"/>
      <c r="N27" s="133"/>
      <c r="O27" s="133"/>
      <c r="P27" s="133"/>
      <c r="Q27" s="133" t="n">
        <v>20</v>
      </c>
      <c r="R27" s="133" t="n">
        <f aca="false">D27+E27+F27+G27+H27+I27+J27+K27+L27+M27+O27</f>
        <v>130</v>
      </c>
      <c r="S27" s="133" t="n">
        <f aca="false">SUM(D27:Q27)</f>
        <v>150</v>
      </c>
      <c r="T27" s="134" t="s">
        <v>39</v>
      </c>
      <c r="U27" s="135" t="n">
        <v>5</v>
      </c>
      <c r="V27" s="132" t="n">
        <v>20</v>
      </c>
      <c r="W27" s="132"/>
      <c r="X27" s="132"/>
      <c r="Y27" s="132"/>
      <c r="Z27" s="132"/>
      <c r="AA27" s="132"/>
      <c r="AB27" s="132"/>
      <c r="AC27" s="132" t="n">
        <v>40</v>
      </c>
      <c r="AD27" s="133"/>
      <c r="AE27" s="133"/>
      <c r="AF27" s="133"/>
      <c r="AG27" s="133"/>
      <c r="AH27" s="133"/>
      <c r="AI27" s="133" t="n">
        <v>10</v>
      </c>
      <c r="AJ27" s="133" t="n">
        <f aca="false">SUM(V27:AG27)</f>
        <v>60</v>
      </c>
      <c r="AK27" s="133" t="n">
        <f aca="false">SUM(V27:AI27)</f>
        <v>70</v>
      </c>
      <c r="AL27" s="134" t="s">
        <v>37</v>
      </c>
      <c r="AM27" s="139" t="n">
        <v>2.5</v>
      </c>
      <c r="AN27" s="137" t="n">
        <f aca="false">AK27+S27</f>
        <v>220</v>
      </c>
      <c r="AO27" s="138" t="n">
        <f aca="false">SUM(U27,AM27)</f>
        <v>7.5</v>
      </c>
      <c r="AP27" s="140"/>
    </row>
    <row r="28" customFormat="false" ht="26.4" hidden="false" customHeight="false" outlineLevel="0" collapsed="false">
      <c r="A28" s="39" t="n">
        <v>8</v>
      </c>
      <c r="B28" s="130" t="s">
        <v>35</v>
      </c>
      <c r="C28" s="53" t="s">
        <v>76</v>
      </c>
      <c r="D28" s="131"/>
      <c r="E28" s="132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 t="n">
        <f aca="false">D28+E28+F28+G28+H28+I28+J28+K28+L28+M28+O28</f>
        <v>0</v>
      </c>
      <c r="S28" s="133" t="n">
        <f aca="false">SUM(D28:Q28)</f>
        <v>0</v>
      </c>
      <c r="T28" s="134"/>
      <c r="U28" s="135"/>
      <c r="V28" s="132"/>
      <c r="W28" s="132"/>
      <c r="X28" s="132"/>
      <c r="Y28" s="132"/>
      <c r="Z28" s="132"/>
      <c r="AA28" s="132"/>
      <c r="AB28" s="132"/>
      <c r="AC28" s="132"/>
      <c r="AD28" s="133"/>
      <c r="AE28" s="133"/>
      <c r="AF28" s="133"/>
      <c r="AG28" s="133"/>
      <c r="AH28" s="133" t="n">
        <v>160</v>
      </c>
      <c r="AI28" s="133"/>
      <c r="AJ28" s="133" t="n">
        <f aca="false">SUM(V28:AG28)</f>
        <v>0</v>
      </c>
      <c r="AK28" s="133" t="n">
        <f aca="false">SUM(V28:AI28)</f>
        <v>160</v>
      </c>
      <c r="AL28" s="134" t="s">
        <v>39</v>
      </c>
      <c r="AM28" s="136" t="n">
        <v>6</v>
      </c>
      <c r="AN28" s="137" t="n">
        <f aca="false">AK28+S28</f>
        <v>160</v>
      </c>
      <c r="AO28" s="138" t="n">
        <f aca="false">SUM(U28,AM28)</f>
        <v>6</v>
      </c>
      <c r="AP28" s="1"/>
    </row>
    <row r="29" customFormat="false" ht="13.2" hidden="false" customHeight="false" outlineLevel="0" collapsed="false">
      <c r="A29" s="39" t="n">
        <v>9</v>
      </c>
      <c r="B29" s="130" t="s">
        <v>35</v>
      </c>
      <c r="C29" s="141" t="s">
        <v>77</v>
      </c>
      <c r="D29" s="131" t="n">
        <v>50</v>
      </c>
      <c r="E29" s="132"/>
      <c r="F29" s="133"/>
      <c r="G29" s="133"/>
      <c r="H29" s="133"/>
      <c r="I29" s="133"/>
      <c r="J29" s="133"/>
      <c r="K29" s="133" t="n">
        <v>80</v>
      </c>
      <c r="L29" s="133"/>
      <c r="M29" s="133"/>
      <c r="N29" s="133"/>
      <c r="O29" s="133"/>
      <c r="P29" s="133"/>
      <c r="Q29" s="133" t="n">
        <v>30</v>
      </c>
      <c r="R29" s="133" t="n">
        <f aca="false">D29+E29+F29+G29+H29+I29+J29+K29+L29+M29+O29</f>
        <v>130</v>
      </c>
      <c r="S29" s="133" t="n">
        <f aca="false">SUM(D29:Q29)</f>
        <v>160</v>
      </c>
      <c r="T29" s="134" t="s">
        <v>39</v>
      </c>
      <c r="U29" s="135" t="n">
        <v>5</v>
      </c>
      <c r="V29" s="132" t="n">
        <v>25</v>
      </c>
      <c r="W29" s="132"/>
      <c r="X29" s="132"/>
      <c r="Y29" s="132"/>
      <c r="Z29" s="132"/>
      <c r="AA29" s="132"/>
      <c r="AB29" s="132"/>
      <c r="AC29" s="132" t="n">
        <v>40</v>
      </c>
      <c r="AD29" s="133"/>
      <c r="AE29" s="133"/>
      <c r="AF29" s="133"/>
      <c r="AG29" s="133"/>
      <c r="AH29" s="133"/>
      <c r="AI29" s="133" t="n">
        <v>10</v>
      </c>
      <c r="AJ29" s="133" t="n">
        <f aca="false">SUM(V29:AG29)</f>
        <v>65</v>
      </c>
      <c r="AK29" s="133" t="n">
        <f aca="false">SUM(V29:AI29)</f>
        <v>75</v>
      </c>
      <c r="AL29" s="134" t="s">
        <v>37</v>
      </c>
      <c r="AM29" s="139" t="n">
        <v>3</v>
      </c>
      <c r="AN29" s="137" t="n">
        <f aca="false">AK29+S29</f>
        <v>235</v>
      </c>
      <c r="AO29" s="138" t="n">
        <f aca="false">SUM(U29,AM29)</f>
        <v>8</v>
      </c>
      <c r="AP29" s="140"/>
    </row>
    <row r="30" customFormat="false" ht="26.4" hidden="false" customHeight="false" outlineLevel="0" collapsed="false">
      <c r="A30" s="39" t="n">
        <v>10</v>
      </c>
      <c r="B30" s="142" t="s">
        <v>35</v>
      </c>
      <c r="C30" s="143" t="s">
        <v>78</v>
      </c>
      <c r="D30" s="131"/>
      <c r="E30" s="132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44"/>
      <c r="Q30" s="133"/>
      <c r="R30" s="133" t="n">
        <f aca="false">D30+E30+F30+G30+H30+I30+J30+K30+L30+M30+O30</f>
        <v>0</v>
      </c>
      <c r="S30" s="133" t="n">
        <f aca="false">SUM(D30:Q30)</f>
        <v>0</v>
      </c>
      <c r="T30" s="134"/>
      <c r="U30" s="135"/>
      <c r="V30" s="132"/>
      <c r="W30" s="132"/>
      <c r="X30" s="132"/>
      <c r="Y30" s="132"/>
      <c r="Z30" s="132"/>
      <c r="AA30" s="132"/>
      <c r="AB30" s="132"/>
      <c r="AC30" s="132"/>
      <c r="AD30" s="133"/>
      <c r="AE30" s="133"/>
      <c r="AF30" s="133"/>
      <c r="AG30" s="133"/>
      <c r="AH30" s="133" t="n">
        <v>160</v>
      </c>
      <c r="AI30" s="133"/>
      <c r="AJ30" s="133" t="n">
        <f aca="false">SUM(V30:AG30)</f>
        <v>0</v>
      </c>
      <c r="AK30" s="133" t="n">
        <f aca="false">SUM(V30:AI30)</f>
        <v>160</v>
      </c>
      <c r="AL30" s="134" t="s">
        <v>39</v>
      </c>
      <c r="AM30" s="136" t="n">
        <v>6</v>
      </c>
      <c r="AN30" s="137" t="n">
        <f aca="false">AK30+S30</f>
        <v>160</v>
      </c>
      <c r="AO30" s="138" t="n">
        <f aca="false">SUM(U30,AM30)</f>
        <v>6</v>
      </c>
      <c r="AP30" s="1"/>
    </row>
    <row r="31" customFormat="false" ht="13.2" hidden="false" customHeight="false" outlineLevel="0" collapsed="false">
      <c r="A31" s="39" t="n">
        <v>11</v>
      </c>
      <c r="B31" s="142" t="s">
        <v>35</v>
      </c>
      <c r="C31" s="145" t="s">
        <v>79</v>
      </c>
      <c r="D31" s="131" t="n">
        <v>30</v>
      </c>
      <c r="E31" s="132"/>
      <c r="F31" s="133"/>
      <c r="G31" s="133"/>
      <c r="H31" s="133"/>
      <c r="I31" s="133"/>
      <c r="J31" s="133"/>
      <c r="K31" s="146" t="n">
        <v>40</v>
      </c>
      <c r="L31" s="133"/>
      <c r="M31" s="133"/>
      <c r="N31" s="133"/>
      <c r="O31" s="133"/>
      <c r="P31" s="147"/>
      <c r="Q31" s="133" t="n">
        <v>20</v>
      </c>
      <c r="R31" s="133" t="n">
        <f aca="false">D31+E31+F31+G31+H31+I31+J31+K31+L31+M31+O31</f>
        <v>70</v>
      </c>
      <c r="S31" s="133" t="n">
        <f aca="false">SUM(D31:Q31)</f>
        <v>90</v>
      </c>
      <c r="T31" s="134" t="s">
        <v>39</v>
      </c>
      <c r="U31" s="135" t="n">
        <v>2.5</v>
      </c>
      <c r="V31" s="132"/>
      <c r="W31" s="132"/>
      <c r="X31" s="132"/>
      <c r="Y31" s="132"/>
      <c r="Z31" s="132"/>
      <c r="AA31" s="132"/>
      <c r="AB31" s="132"/>
      <c r="AC31" s="132" t="n">
        <v>40</v>
      </c>
      <c r="AD31" s="133"/>
      <c r="AE31" s="133"/>
      <c r="AF31" s="133"/>
      <c r="AG31" s="133"/>
      <c r="AH31" s="133"/>
      <c r="AI31" s="133"/>
      <c r="AJ31" s="133" t="n">
        <f aca="false">SUM(V31:AG31)</f>
        <v>40</v>
      </c>
      <c r="AK31" s="133" t="n">
        <f aca="false">SUM(V31:AI31)</f>
        <v>40</v>
      </c>
      <c r="AL31" s="134" t="s">
        <v>39</v>
      </c>
      <c r="AM31" s="136" t="n">
        <v>1.5</v>
      </c>
      <c r="AN31" s="137" t="n">
        <f aca="false">AK31+S31</f>
        <v>130</v>
      </c>
      <c r="AO31" s="138" t="n">
        <f aca="false">SUM(U31,AM31)</f>
        <v>4</v>
      </c>
      <c r="AP31" s="1"/>
    </row>
    <row r="32" customFormat="false" ht="27" hidden="false" customHeight="false" outlineLevel="0" collapsed="false">
      <c r="A32" s="39" t="n">
        <v>12</v>
      </c>
      <c r="B32" s="142" t="s">
        <v>35</v>
      </c>
      <c r="C32" s="141" t="s">
        <v>80</v>
      </c>
      <c r="D32" s="131"/>
      <c r="E32" s="132"/>
      <c r="F32" s="133"/>
      <c r="G32" s="133"/>
      <c r="H32" s="133"/>
      <c r="I32" s="133"/>
      <c r="J32" s="133"/>
      <c r="K32" s="148"/>
      <c r="L32" s="133"/>
      <c r="M32" s="133"/>
      <c r="N32" s="133"/>
      <c r="O32" s="133"/>
      <c r="P32" s="149" t="n">
        <v>80</v>
      </c>
      <c r="Q32" s="133"/>
      <c r="R32" s="133" t="n">
        <f aca="false">D32+E32+F32+G32+H32+I32+J32+K32+L32+M32+O32</f>
        <v>0</v>
      </c>
      <c r="S32" s="133" t="n">
        <f aca="false">SUM(D32:Q32)</f>
        <v>80</v>
      </c>
      <c r="T32" s="134" t="s">
        <v>39</v>
      </c>
      <c r="U32" s="135" t="n">
        <v>3</v>
      </c>
      <c r="V32" s="132"/>
      <c r="W32" s="132"/>
      <c r="X32" s="132"/>
      <c r="Y32" s="132"/>
      <c r="Z32" s="132"/>
      <c r="AA32" s="132"/>
      <c r="AB32" s="132"/>
      <c r="AC32" s="132"/>
      <c r="AD32" s="133"/>
      <c r="AE32" s="133"/>
      <c r="AF32" s="133"/>
      <c r="AG32" s="133"/>
      <c r="AH32" s="133"/>
      <c r="AI32" s="133"/>
      <c r="AJ32" s="133" t="n">
        <f aca="false">SUM(V32:AG32)</f>
        <v>0</v>
      </c>
      <c r="AK32" s="133" t="n">
        <f aca="false">SUM(V32:AI32)</f>
        <v>0</v>
      </c>
      <c r="AL32" s="134"/>
      <c r="AM32" s="136"/>
      <c r="AN32" s="137"/>
      <c r="AO32" s="138"/>
      <c r="AP32" s="1"/>
    </row>
    <row r="33" customFormat="false" ht="13.8" hidden="false" customHeight="false" outlineLevel="0" collapsed="false">
      <c r="A33" s="150" t="s">
        <v>58</v>
      </c>
      <c r="B33" s="150"/>
      <c r="C33" s="150"/>
      <c r="D33" s="151" t="n">
        <f aca="false">SUM(D21:D32)</f>
        <v>175</v>
      </c>
      <c r="E33" s="152" t="n">
        <f aca="false">SUM(E21:E32)</f>
        <v>0</v>
      </c>
      <c r="F33" s="152" t="n">
        <f aca="false">SUM(F21:F32)</f>
        <v>10</v>
      </c>
      <c r="G33" s="152" t="n">
        <f aca="false">SUM(G21:G32)</f>
        <v>0</v>
      </c>
      <c r="H33" s="152" t="n">
        <f aca="false">SUM(H21:H32)</f>
        <v>10</v>
      </c>
      <c r="I33" s="152" t="n">
        <f aca="false">SUM(I21:I32)</f>
        <v>0</v>
      </c>
      <c r="J33" s="152" t="n">
        <f aca="false">SUM(J21:J32)</f>
        <v>0</v>
      </c>
      <c r="K33" s="152" t="n">
        <f aca="false">SUM(K21:K32)</f>
        <v>280</v>
      </c>
      <c r="L33" s="152" t="n">
        <f aca="false">SUM(L21:L32)</f>
        <v>0</v>
      </c>
      <c r="M33" s="152" t="n">
        <f aca="false">SUM(M19:M32)</f>
        <v>30</v>
      </c>
      <c r="N33" s="152" t="n">
        <f aca="false">SUM(N21:N32)</f>
        <v>0</v>
      </c>
      <c r="O33" s="152" t="n">
        <f aca="false">SUM(O21:O32)</f>
        <v>0</v>
      </c>
      <c r="P33" s="152" t="n">
        <f aca="false">SUM(P21:P32)</f>
        <v>80</v>
      </c>
      <c r="Q33" s="152" t="n">
        <f aca="false">SUM(Q21:Q32)</f>
        <v>95</v>
      </c>
      <c r="R33" s="152" t="n">
        <f aca="false">SUM(R19:R32)</f>
        <v>505</v>
      </c>
      <c r="S33" s="152" t="n">
        <f aca="false">SUM(S19:S32)</f>
        <v>680</v>
      </c>
      <c r="T33" s="152"/>
      <c r="U33" s="153" t="n">
        <f aca="false">SUM(U19:U32)</f>
        <v>23</v>
      </c>
      <c r="V33" s="151" t="n">
        <f aca="false">SUM(V21:V32)</f>
        <v>95</v>
      </c>
      <c r="W33" s="152" t="n">
        <f aca="false">SUM(W21:W32)</f>
        <v>0</v>
      </c>
      <c r="X33" s="152" t="n">
        <f aca="false">SUM(X21:X32)</f>
        <v>10</v>
      </c>
      <c r="Y33" s="152" t="n">
        <f aca="false">SUM(Y21:Y32)</f>
        <v>0</v>
      </c>
      <c r="Z33" s="152" t="n">
        <f aca="false">SUM(Z21:Z32)</f>
        <v>0</v>
      </c>
      <c r="AA33" s="152" t="n">
        <f aca="false">SUM(AA21:AA32)</f>
        <v>0</v>
      </c>
      <c r="AB33" s="152" t="n">
        <f aca="false">SUM(AB21:AB32)</f>
        <v>0</v>
      </c>
      <c r="AC33" s="152" t="n">
        <f aca="false">SUM(AC21:AC32)</f>
        <v>220</v>
      </c>
      <c r="AD33" s="152" t="n">
        <f aca="false">SUM(AD21:AD32)</f>
        <v>0</v>
      </c>
      <c r="AE33" s="152" t="n">
        <f aca="false">SUM(AE19:AE32)</f>
        <v>30</v>
      </c>
      <c r="AF33" s="152" t="n">
        <f aca="false">SUM(AF21:AF32)</f>
        <v>0</v>
      </c>
      <c r="AG33" s="152" t="n">
        <f aca="false">SUM(AG21:AG32)</f>
        <v>0</v>
      </c>
      <c r="AH33" s="152" t="n">
        <f aca="false">SUM(AH21:AH32)</f>
        <v>480</v>
      </c>
      <c r="AI33" s="152" t="n">
        <f aca="false">SUM(AI21:AI32)</f>
        <v>65</v>
      </c>
      <c r="AJ33" s="152" t="n">
        <f aca="false">SUM(AJ19:AJ32)</f>
        <v>355</v>
      </c>
      <c r="AK33" s="152" t="n">
        <f aca="false">SUM(AK19:AK32)</f>
        <v>900</v>
      </c>
      <c r="AL33" s="152"/>
      <c r="AM33" s="154" t="n">
        <f aca="false">SUM(AM19:AM32)</f>
        <v>32.5</v>
      </c>
      <c r="AN33" s="155" t="n">
        <f aca="false">SUM(S33,AK33)</f>
        <v>1580</v>
      </c>
      <c r="AO33" s="156" t="n">
        <f aca="false">SUM(U33,AM33)</f>
        <v>55.5</v>
      </c>
    </row>
    <row r="37" customFormat="false" ht="13.2" hidden="false" customHeight="false" outlineLevel="0" collapsed="false">
      <c r="C37" s="8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customFormat="false" ht="13.2" hidden="false" customHeight="false" outlineLevel="0" collapsed="false">
      <c r="C38" s="82" t="n">
        <v>44741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 t="s">
        <v>59</v>
      </c>
      <c r="O38" s="1"/>
      <c r="P38" s="1"/>
      <c r="Q38" s="1"/>
      <c r="R38" s="1"/>
      <c r="S38" s="1"/>
      <c r="T38" s="1"/>
      <c r="U38" s="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83" t="s">
        <v>81</v>
      </c>
      <c r="AG38" s="83"/>
      <c r="AH38" s="83"/>
      <c r="AI38" s="83"/>
      <c r="AJ38" s="83"/>
      <c r="AK38" s="83"/>
      <c r="AL38" s="83"/>
    </row>
    <row r="39" customFormat="false" ht="13.2" hidden="false" customHeight="false" outlineLevel="0" collapsed="false">
      <c r="C39" s="84" t="s">
        <v>61</v>
      </c>
      <c r="D39" s="1"/>
      <c r="E39" s="1"/>
      <c r="F39" s="1"/>
      <c r="G39" s="1"/>
      <c r="H39" s="1"/>
      <c r="I39" s="1"/>
      <c r="J39" s="1"/>
      <c r="K39" s="1"/>
      <c r="L39" s="1"/>
      <c r="M39" s="85"/>
      <c r="N39" s="1"/>
      <c r="O39" s="86" t="s">
        <v>82</v>
      </c>
      <c r="P39" s="87"/>
      <c r="Q39" s="87"/>
      <c r="R39" s="87"/>
      <c r="S39" s="87"/>
      <c r="T39" s="87"/>
      <c r="U39" s="87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88" t="s">
        <v>63</v>
      </c>
      <c r="AG39" s="88"/>
      <c r="AH39" s="88"/>
      <c r="AI39" s="88"/>
      <c r="AJ39" s="88"/>
      <c r="AK39" s="88"/>
      <c r="AL39" s="88"/>
    </row>
  </sheetData>
  <mergeCells count="20">
    <mergeCell ref="AI2:AM2"/>
    <mergeCell ref="AI4:AM4"/>
    <mergeCell ref="A6:AO6"/>
    <mergeCell ref="N7:V7"/>
    <mergeCell ref="A16:A17"/>
    <mergeCell ref="B16:B17"/>
    <mergeCell ref="C16:C17"/>
    <mergeCell ref="D16:U16"/>
    <mergeCell ref="V16:AM16"/>
    <mergeCell ref="AN16:AN17"/>
    <mergeCell ref="AO16:AO17"/>
    <mergeCell ref="A18:C18"/>
    <mergeCell ref="D18:AO18"/>
    <mergeCell ref="A20:C20"/>
    <mergeCell ref="D20:AO20"/>
    <mergeCell ref="A23:C23"/>
    <mergeCell ref="D23:AO23"/>
    <mergeCell ref="A33:C33"/>
    <mergeCell ref="AF38:AL38"/>
    <mergeCell ref="AF39:AL39"/>
  </mergeCells>
  <conditionalFormatting sqref="D21:AO22 D24:AO33 D23">
    <cfRule type="cellIs" priority="2" operator="equal" aboveAverage="0" equalAverage="0" bottom="0" percent="0" rank="0" text="" dxfId="2">
      <formula>0</formula>
    </cfRule>
  </conditionalFormatting>
  <conditionalFormatting sqref="D19:AO19 D20">
    <cfRule type="cellIs" priority="3" operator="equal" aboveAverage="0" equalAverage="0" bottom="0" percent="0" rank="0" text="" dxfId="3">
      <formula>0</formula>
    </cfRule>
  </conditionalFormatting>
  <dataValidations count="1">
    <dataValidation allowBlank="true" operator="between" showDropDown="false" showErrorMessage="true" showInputMessage="true" sqref="B19 B21:B22 B24:B33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P4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55078125" defaultRowHeight="13.2" zeroHeight="false" outlineLevelRow="0" outlineLevelCol="0"/>
  <cols>
    <col collapsed="false" customWidth="true" hidden="false" outlineLevel="0" max="1" min="1" style="157" width="4.66"/>
    <col collapsed="false" customWidth="true" hidden="false" outlineLevel="0" max="2" min="2" style="157" width="14.09"/>
    <col collapsed="false" customWidth="true" hidden="false" outlineLevel="0" max="3" min="3" style="158" width="38.2"/>
    <col collapsed="false" customWidth="true" hidden="false" outlineLevel="0" max="10" min="4" style="157" width="7.8"/>
    <col collapsed="false" customWidth="true" hidden="false" outlineLevel="0" max="11" min="11" style="158" width="7.8"/>
    <col collapsed="false" customWidth="true" hidden="false" outlineLevel="0" max="15" min="12" style="157" width="7.8"/>
    <col collapsed="false" customWidth="true" hidden="false" outlineLevel="0" max="21" min="16" style="158" width="7.8"/>
    <col collapsed="false" customWidth="true" hidden="false" outlineLevel="0" max="41" min="22" style="157" width="7.8"/>
    <col collapsed="false" customWidth="true" hidden="false" outlineLevel="0" max="256" min="42" style="157" width="9.2"/>
    <col collapsed="false" customWidth="false" hidden="false" outlineLevel="0" max="1024" min="257" style="157" width="9.55"/>
  </cols>
  <sheetData>
    <row r="1" customFormat="false" ht="15" hidden="false" customHeight="true" outlineLevel="0" collapsed="false">
      <c r="A1" s="159"/>
      <c r="B1" s="159"/>
      <c r="C1" s="160"/>
      <c r="D1" s="159"/>
      <c r="E1" s="159"/>
      <c r="F1" s="159"/>
      <c r="G1" s="159"/>
      <c r="H1" s="159"/>
      <c r="I1" s="159"/>
      <c r="J1" s="159"/>
      <c r="K1" s="160"/>
      <c r="L1" s="159"/>
      <c r="M1" s="159"/>
      <c r="N1" s="159"/>
      <c r="O1" s="159"/>
      <c r="P1" s="160"/>
      <c r="Q1" s="160"/>
      <c r="R1" s="160"/>
      <c r="S1" s="160"/>
      <c r="T1" s="160"/>
      <c r="U1" s="161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4"/>
      <c r="AK1" s="4"/>
      <c r="AL1" s="4"/>
      <c r="AM1" s="5"/>
      <c r="AN1" s="4"/>
      <c r="AO1" s="4"/>
    </row>
    <row r="2" customFormat="false" ht="15" hidden="false" customHeight="true" outlineLevel="0" collapsed="false">
      <c r="A2" s="159"/>
      <c r="B2" s="159"/>
      <c r="C2" s="160"/>
      <c r="D2" s="159"/>
      <c r="E2" s="159"/>
      <c r="F2" s="159"/>
      <c r="G2" s="159"/>
      <c r="H2" s="159"/>
      <c r="I2" s="159"/>
      <c r="J2" s="159"/>
      <c r="K2" s="160"/>
      <c r="L2" s="159"/>
      <c r="M2" s="159"/>
      <c r="N2" s="159"/>
      <c r="O2" s="159"/>
      <c r="P2" s="160"/>
      <c r="Q2" s="160"/>
      <c r="R2" s="160"/>
      <c r="S2" s="160"/>
      <c r="T2" s="160"/>
      <c r="U2" s="161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6"/>
      <c r="AK2" s="6"/>
      <c r="AL2" s="6"/>
      <c r="AM2" s="6"/>
      <c r="AN2" s="6"/>
      <c r="AO2" s="4"/>
    </row>
    <row r="3" customFormat="false" ht="15" hidden="false" customHeight="true" outlineLevel="0" collapsed="false">
      <c r="A3" s="159"/>
      <c r="B3" s="159"/>
      <c r="C3" s="160"/>
      <c r="D3" s="159"/>
      <c r="E3" s="159"/>
      <c r="F3" s="159"/>
      <c r="G3" s="159"/>
      <c r="H3" s="159"/>
      <c r="I3" s="159"/>
      <c r="J3" s="159"/>
      <c r="K3" s="160"/>
      <c r="L3" s="159"/>
      <c r="M3" s="159"/>
      <c r="N3" s="159"/>
      <c r="O3" s="159"/>
      <c r="P3" s="160"/>
      <c r="Q3" s="160"/>
      <c r="R3" s="160"/>
      <c r="S3" s="160"/>
      <c r="T3" s="160"/>
      <c r="U3" s="161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4"/>
      <c r="AK3" s="4"/>
      <c r="AL3" s="4"/>
      <c r="AM3" s="5"/>
      <c r="AN3" s="4"/>
      <c r="AO3" s="4"/>
    </row>
    <row r="4" customFormat="false" ht="15" hidden="false" customHeight="true" outlineLevel="0" collapsed="false">
      <c r="A4" s="159"/>
      <c r="B4" s="159"/>
      <c r="C4" s="160"/>
      <c r="D4" s="159"/>
      <c r="E4" s="159"/>
      <c r="F4" s="159"/>
      <c r="G4" s="159"/>
      <c r="H4" s="159"/>
      <c r="I4" s="159"/>
      <c r="J4" s="159"/>
      <c r="K4" s="160"/>
      <c r="L4" s="159"/>
      <c r="M4" s="159"/>
      <c r="N4" s="159"/>
      <c r="O4" s="159"/>
      <c r="P4" s="160"/>
      <c r="Q4" s="160"/>
      <c r="R4" s="160"/>
      <c r="S4" s="160"/>
      <c r="T4" s="160"/>
      <c r="U4" s="161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6"/>
      <c r="AK4" s="6"/>
      <c r="AL4" s="6"/>
      <c r="AM4" s="6"/>
      <c r="AN4" s="6"/>
      <c r="AO4" s="4"/>
    </row>
    <row r="5" customFormat="false" ht="15" hidden="false" customHeight="true" outlineLevel="0" collapsed="false">
      <c r="A5" s="159"/>
      <c r="B5" s="159"/>
      <c r="C5" s="160"/>
      <c r="D5" s="159"/>
      <c r="E5" s="159"/>
      <c r="F5" s="159"/>
      <c r="G5" s="159"/>
      <c r="H5" s="159"/>
      <c r="I5" s="159"/>
      <c r="J5" s="159"/>
      <c r="K5" s="160"/>
      <c r="L5" s="159"/>
      <c r="M5" s="159"/>
      <c r="N5" s="159"/>
      <c r="O5" s="159"/>
      <c r="P5" s="160"/>
      <c r="Q5" s="160"/>
      <c r="R5" s="160"/>
      <c r="S5" s="160"/>
      <c r="T5" s="160"/>
      <c r="U5" s="161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4"/>
      <c r="AK5" s="4"/>
      <c r="AL5" s="4"/>
      <c r="AM5" s="5"/>
      <c r="AN5" s="4"/>
      <c r="AO5" s="4"/>
    </row>
    <row r="6" customFormat="false" ht="15" hidden="false" customHeight="true" outlineLevel="0" collapsed="false">
      <c r="A6" s="162" t="s">
        <v>83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</row>
    <row r="7" customFormat="false" ht="15" hidden="false" customHeight="true" outlineLevel="0" collapsed="false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163"/>
      <c r="T7" s="163"/>
      <c r="U7" s="165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5"/>
      <c r="AN7" s="163"/>
      <c r="AO7" s="163"/>
    </row>
    <row r="8" customFormat="false" ht="15" hidden="false" customHeight="true" outlineLevel="0" collapsed="false">
      <c r="A8" s="159"/>
      <c r="B8" s="159"/>
      <c r="C8" s="160"/>
      <c r="D8" s="159"/>
      <c r="E8" s="159"/>
      <c r="F8" s="159"/>
      <c r="G8" s="159"/>
      <c r="H8" s="159"/>
      <c r="I8" s="159"/>
      <c r="J8" s="159"/>
      <c r="K8" s="160"/>
      <c r="L8" s="159"/>
      <c r="M8" s="159"/>
      <c r="N8" s="159"/>
      <c r="O8" s="159"/>
      <c r="P8" s="160"/>
      <c r="Q8" s="160"/>
      <c r="R8" s="160"/>
      <c r="S8" s="160"/>
      <c r="T8" s="160"/>
      <c r="U8" s="161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66"/>
      <c r="AN8" s="159"/>
      <c r="AO8" s="159"/>
    </row>
    <row r="9" customFormat="false" ht="15" hidden="false" customHeight="true" outlineLevel="0" collapsed="false">
      <c r="A9" s="167" t="s">
        <v>65</v>
      </c>
      <c r="B9" s="167"/>
      <c r="C9" s="168"/>
      <c r="D9" s="167"/>
      <c r="E9" s="167"/>
      <c r="F9" s="167"/>
      <c r="G9" s="167"/>
      <c r="H9" s="167"/>
      <c r="I9" s="167"/>
      <c r="J9" s="167"/>
      <c r="K9" s="168"/>
      <c r="L9" s="167"/>
      <c r="M9" s="167"/>
      <c r="N9" s="167"/>
      <c r="O9" s="167" t="s">
        <v>66</v>
      </c>
      <c r="P9" s="168"/>
      <c r="Q9" s="168"/>
      <c r="R9" s="168"/>
      <c r="S9" s="168"/>
      <c r="T9" s="168"/>
      <c r="U9" s="169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70"/>
      <c r="AN9" s="167"/>
      <c r="AO9" s="167"/>
    </row>
    <row r="10" customFormat="false" ht="15" hidden="false" customHeight="true" outlineLevel="0" collapsed="false">
      <c r="A10" s="167" t="s">
        <v>3</v>
      </c>
      <c r="B10" s="167"/>
      <c r="C10" s="168"/>
      <c r="D10" s="167"/>
      <c r="E10" s="167"/>
      <c r="F10" s="167"/>
      <c r="G10" s="167"/>
      <c r="H10" s="167"/>
      <c r="I10" s="167"/>
      <c r="J10" s="167"/>
      <c r="K10" s="168"/>
      <c r="L10" s="167"/>
      <c r="M10" s="167"/>
      <c r="N10" s="167"/>
      <c r="O10" s="167"/>
      <c r="P10" s="168"/>
      <c r="Q10" s="168"/>
      <c r="R10" s="168"/>
      <c r="S10" s="168"/>
      <c r="T10" s="168"/>
      <c r="U10" s="169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70"/>
      <c r="AN10" s="167"/>
      <c r="AO10" s="167"/>
    </row>
    <row r="11" customFormat="false" ht="15" hidden="false" customHeight="true" outlineLevel="0" collapsed="false">
      <c r="A11" s="167" t="s">
        <v>84</v>
      </c>
      <c r="B11" s="167"/>
      <c r="C11" s="168"/>
      <c r="D11" s="167"/>
      <c r="E11" s="167"/>
      <c r="F11" s="167"/>
      <c r="G11" s="167"/>
      <c r="H11" s="167"/>
      <c r="I11" s="167"/>
      <c r="J11" s="167"/>
      <c r="K11" s="168"/>
      <c r="L11" s="167"/>
      <c r="M11" s="167"/>
      <c r="N11" s="167"/>
      <c r="O11" s="167"/>
      <c r="P11" s="168"/>
      <c r="Q11" s="168"/>
      <c r="R11" s="168"/>
      <c r="S11" s="168"/>
      <c r="T11" s="168"/>
      <c r="U11" s="169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70"/>
      <c r="AN11" s="167"/>
      <c r="AO11" s="167"/>
    </row>
    <row r="12" customFormat="false" ht="15" hidden="false" customHeight="true" outlineLevel="0" collapsed="false">
      <c r="A12" s="167" t="s">
        <v>5</v>
      </c>
      <c r="B12" s="167"/>
      <c r="C12" s="168"/>
      <c r="D12" s="167"/>
      <c r="E12" s="167"/>
      <c r="F12" s="167"/>
      <c r="G12" s="167"/>
      <c r="H12" s="167"/>
      <c r="I12" s="167"/>
      <c r="J12" s="167"/>
      <c r="K12" s="168"/>
      <c r="L12" s="167"/>
      <c r="M12" s="167"/>
      <c r="N12" s="167"/>
      <c r="O12" s="167"/>
      <c r="P12" s="168"/>
      <c r="Q12" s="168"/>
      <c r="R12" s="168"/>
      <c r="S12" s="168"/>
      <c r="T12" s="168"/>
      <c r="U12" s="169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70"/>
      <c r="AN12" s="167"/>
      <c r="AO12" s="167"/>
    </row>
    <row r="13" customFormat="false" ht="15" hidden="false" customHeight="true" outlineLevel="0" collapsed="false">
      <c r="A13" s="171" t="s">
        <v>6</v>
      </c>
      <c r="B13" s="159"/>
      <c r="C13" s="172"/>
      <c r="D13" s="159"/>
      <c r="E13" s="159"/>
      <c r="F13" s="159"/>
      <c r="G13" s="159"/>
      <c r="H13" s="159"/>
      <c r="I13" s="159"/>
      <c r="J13" s="159"/>
      <c r="K13" s="160"/>
      <c r="L13" s="159"/>
      <c r="M13" s="159"/>
      <c r="N13" s="159"/>
      <c r="O13" s="159"/>
      <c r="P13" s="160"/>
      <c r="Q13" s="160"/>
      <c r="R13" s="160"/>
      <c r="S13" s="160"/>
      <c r="T13" s="160"/>
      <c r="U13" s="161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66"/>
      <c r="AN13" s="159"/>
      <c r="AO13" s="159"/>
    </row>
    <row r="14" customFormat="false" ht="15" hidden="false" customHeight="true" outlineLevel="0" collapsed="false">
      <c r="A14" s="159"/>
      <c r="B14" s="159"/>
      <c r="C14" s="160"/>
      <c r="D14" s="159"/>
      <c r="E14" s="159"/>
      <c r="F14" s="159"/>
      <c r="G14" s="159"/>
      <c r="H14" s="159"/>
      <c r="I14" s="159"/>
      <c r="J14" s="159"/>
      <c r="K14" s="160"/>
      <c r="L14" s="159"/>
      <c r="M14" s="159"/>
      <c r="N14" s="159"/>
      <c r="O14" s="159"/>
      <c r="P14" s="160"/>
      <c r="Q14" s="160"/>
      <c r="R14" s="160"/>
      <c r="S14" s="160"/>
      <c r="T14" s="160"/>
      <c r="U14" s="161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66"/>
      <c r="AN14" s="159"/>
      <c r="AO14" s="159"/>
    </row>
    <row r="15" customFormat="false" ht="15" hidden="false" customHeight="true" outlineLevel="0" collapsed="false">
      <c r="A15" s="159"/>
      <c r="B15" s="159"/>
      <c r="C15" s="160"/>
      <c r="D15" s="159"/>
      <c r="E15" s="159"/>
      <c r="F15" s="159"/>
      <c r="G15" s="159"/>
      <c r="H15" s="159"/>
      <c r="I15" s="159"/>
      <c r="J15" s="159"/>
      <c r="K15" s="160"/>
      <c r="L15" s="159"/>
      <c r="M15" s="159"/>
      <c r="N15" s="159"/>
      <c r="O15" s="159"/>
      <c r="P15" s="160"/>
      <c r="Q15" s="160"/>
      <c r="R15" s="160"/>
      <c r="S15" s="160"/>
      <c r="T15" s="160"/>
      <c r="U15" s="161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66"/>
      <c r="AN15" s="159"/>
      <c r="AO15" s="159"/>
    </row>
    <row r="16" customFormat="false" ht="13.8" hidden="false" customHeight="true" outlineLevel="0" collapsed="false">
      <c r="A16" s="17" t="s">
        <v>7</v>
      </c>
      <c r="B16" s="18" t="s">
        <v>8</v>
      </c>
      <c r="C16" s="19" t="s">
        <v>9</v>
      </c>
      <c r="D16" s="20" t="s">
        <v>10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 t="s">
        <v>11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 t="s">
        <v>12</v>
      </c>
      <c r="AO16" s="22" t="s">
        <v>13</v>
      </c>
    </row>
    <row r="17" customFormat="false" ht="232.8" hidden="false" customHeight="false" outlineLevel="0" collapsed="false">
      <c r="A17" s="17"/>
      <c r="B17" s="18"/>
      <c r="C17" s="19"/>
      <c r="D17" s="23" t="s">
        <v>14</v>
      </c>
      <c r="E17" s="24" t="s">
        <v>15</v>
      </c>
      <c r="F17" s="25" t="s">
        <v>16</v>
      </c>
      <c r="G17" s="25" t="s">
        <v>17</v>
      </c>
      <c r="H17" s="25" t="s">
        <v>18</v>
      </c>
      <c r="I17" s="25" t="s">
        <v>19</v>
      </c>
      <c r="J17" s="25" t="s">
        <v>20</v>
      </c>
      <c r="K17" s="25" t="s">
        <v>21</v>
      </c>
      <c r="L17" s="25" t="s">
        <v>22</v>
      </c>
      <c r="M17" s="25" t="s">
        <v>23</v>
      </c>
      <c r="N17" s="25" t="s">
        <v>24</v>
      </c>
      <c r="O17" s="25" t="s">
        <v>33</v>
      </c>
      <c r="P17" s="25" t="s">
        <v>26</v>
      </c>
      <c r="Q17" s="25" t="s">
        <v>27</v>
      </c>
      <c r="R17" s="25" t="s">
        <v>28</v>
      </c>
      <c r="S17" s="25" t="s">
        <v>29</v>
      </c>
      <c r="T17" s="25" t="s">
        <v>30</v>
      </c>
      <c r="U17" s="26" t="s">
        <v>31</v>
      </c>
      <c r="V17" s="23" t="s">
        <v>14</v>
      </c>
      <c r="W17" s="25" t="s">
        <v>15</v>
      </c>
      <c r="X17" s="25" t="s">
        <v>16</v>
      </c>
      <c r="Y17" s="25" t="s">
        <v>17</v>
      </c>
      <c r="Z17" s="24" t="s">
        <v>18</v>
      </c>
      <c r="AA17" s="24" t="s">
        <v>19</v>
      </c>
      <c r="AB17" s="24" t="s">
        <v>20</v>
      </c>
      <c r="AC17" s="25" t="s">
        <v>32</v>
      </c>
      <c r="AD17" s="25" t="s">
        <v>22</v>
      </c>
      <c r="AE17" s="25" t="s">
        <v>23</v>
      </c>
      <c r="AF17" s="25" t="s">
        <v>24</v>
      </c>
      <c r="AG17" s="25" t="s">
        <v>33</v>
      </c>
      <c r="AH17" s="25" t="s">
        <v>26</v>
      </c>
      <c r="AI17" s="25" t="s">
        <v>27</v>
      </c>
      <c r="AJ17" s="25" t="s">
        <v>28</v>
      </c>
      <c r="AK17" s="25" t="s">
        <v>29</v>
      </c>
      <c r="AL17" s="25" t="s">
        <v>30</v>
      </c>
      <c r="AM17" s="27" t="s">
        <v>31</v>
      </c>
      <c r="AN17" s="21"/>
      <c r="AO17" s="22"/>
    </row>
    <row r="18" customFormat="false" ht="12.45" hidden="false" customHeight="true" outlineLevel="0" collapsed="false">
      <c r="A18" s="173" t="s">
        <v>45</v>
      </c>
      <c r="B18" s="173"/>
      <c r="C18" s="173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customFormat="false" ht="14.4" hidden="false" customHeight="false" outlineLevel="0" collapsed="false">
      <c r="A19" s="99" t="n">
        <v>1</v>
      </c>
      <c r="B19" s="174" t="s">
        <v>35</v>
      </c>
      <c r="C19" s="175" t="s">
        <v>69</v>
      </c>
      <c r="D19" s="103"/>
      <c r="E19" s="176"/>
      <c r="F19" s="177"/>
      <c r="G19" s="177"/>
      <c r="H19" s="177"/>
      <c r="I19" s="177"/>
      <c r="J19" s="177"/>
      <c r="K19" s="178"/>
      <c r="L19" s="177"/>
      <c r="M19" s="177" t="n">
        <v>30</v>
      </c>
      <c r="N19" s="177"/>
      <c r="O19" s="177"/>
      <c r="P19" s="178"/>
      <c r="Q19" s="178"/>
      <c r="R19" s="178" t="n">
        <f aca="false">D19+E19+F19+G19+H19+I19+J19+K19+L19+M19+O19</f>
        <v>30</v>
      </c>
      <c r="S19" s="178" t="n">
        <f aca="false">SUM(D19:Q19)</f>
        <v>30</v>
      </c>
      <c r="T19" s="179" t="s">
        <v>39</v>
      </c>
      <c r="U19" s="180" t="n">
        <v>1.5</v>
      </c>
      <c r="V19" s="176"/>
      <c r="W19" s="176"/>
      <c r="X19" s="176"/>
      <c r="Y19" s="176"/>
      <c r="Z19" s="176"/>
      <c r="AA19" s="176"/>
      <c r="AB19" s="176"/>
      <c r="AC19" s="176"/>
      <c r="AD19" s="177"/>
      <c r="AE19" s="177" t="n">
        <v>30</v>
      </c>
      <c r="AF19" s="177"/>
      <c r="AG19" s="177"/>
      <c r="AH19" s="177"/>
      <c r="AI19" s="177"/>
      <c r="AJ19" s="177" t="n">
        <v>30</v>
      </c>
      <c r="AK19" s="177" t="n">
        <f aca="false">SUM(V19:AI19)</f>
        <v>30</v>
      </c>
      <c r="AL19" s="181" t="s">
        <v>37</v>
      </c>
      <c r="AM19" s="182" t="n">
        <v>1.5</v>
      </c>
      <c r="AN19" s="182" t="n">
        <v>60</v>
      </c>
      <c r="AO19" s="183" t="n">
        <v>3</v>
      </c>
      <c r="AP19" s="159"/>
    </row>
    <row r="20" customFormat="false" ht="14.4" hidden="false" customHeight="true" outlineLevel="0" collapsed="false">
      <c r="A20" s="68" t="s">
        <v>51</v>
      </c>
      <c r="B20" s="68"/>
      <c r="C20" s="68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159"/>
    </row>
    <row r="21" customFormat="false" ht="13.8" hidden="false" customHeight="false" outlineLevel="0" collapsed="false">
      <c r="A21" s="30" t="n">
        <v>2</v>
      </c>
      <c r="B21" s="63" t="s">
        <v>35</v>
      </c>
      <c r="C21" s="184" t="s">
        <v>85</v>
      </c>
      <c r="D21" s="110" t="n">
        <v>10</v>
      </c>
      <c r="E21" s="33"/>
      <c r="F21" s="34"/>
      <c r="G21" s="34"/>
      <c r="H21" s="34"/>
      <c r="I21" s="34"/>
      <c r="J21" s="34"/>
      <c r="K21" s="185" t="n">
        <v>80</v>
      </c>
      <c r="L21" s="34"/>
      <c r="M21" s="34"/>
      <c r="N21" s="34"/>
      <c r="O21" s="34"/>
      <c r="P21" s="185"/>
      <c r="Q21" s="185" t="n">
        <v>25</v>
      </c>
      <c r="R21" s="185" t="n">
        <f aca="false">D21+E21+F21+G21+H21+I21+J21+K21+L21+M21+O21</f>
        <v>90</v>
      </c>
      <c r="S21" s="185" t="n">
        <f aca="false">SUM(D21:Q21)</f>
        <v>115</v>
      </c>
      <c r="T21" s="186" t="s">
        <v>39</v>
      </c>
      <c r="U21" s="187" t="n">
        <v>5</v>
      </c>
      <c r="V21" s="33" t="n">
        <v>10</v>
      </c>
      <c r="W21" s="33"/>
      <c r="X21" s="33"/>
      <c r="Y21" s="33"/>
      <c r="Z21" s="33"/>
      <c r="AA21" s="33"/>
      <c r="AB21" s="33"/>
      <c r="AC21" s="33" t="n">
        <v>40</v>
      </c>
      <c r="AD21" s="34"/>
      <c r="AE21" s="34"/>
      <c r="AF21" s="34"/>
      <c r="AG21" s="34"/>
      <c r="AH21" s="34"/>
      <c r="AI21" s="34" t="n">
        <v>30</v>
      </c>
      <c r="AJ21" s="34" t="n">
        <f aca="false">V21+W21+X21+Y21+Z21+AA21+AB21+AC21+AD21+AE21+AG21</f>
        <v>50</v>
      </c>
      <c r="AK21" s="34" t="n">
        <f aca="false">SUM(V21:AI21)</f>
        <v>80</v>
      </c>
      <c r="AL21" s="35" t="s">
        <v>37</v>
      </c>
      <c r="AM21" s="37" t="n">
        <v>2</v>
      </c>
      <c r="AN21" s="188" t="n">
        <f aca="false">AK21+S21</f>
        <v>195</v>
      </c>
      <c r="AO21" s="65" t="n">
        <f aca="false">SUM(U21,AM21)</f>
        <v>7</v>
      </c>
      <c r="AP21" s="159"/>
    </row>
    <row r="22" customFormat="false" ht="27" hidden="false" customHeight="false" outlineLevel="0" collapsed="false">
      <c r="A22" s="51" t="n">
        <v>3</v>
      </c>
      <c r="B22" s="52" t="s">
        <v>35</v>
      </c>
      <c r="C22" s="189" t="s">
        <v>86</v>
      </c>
      <c r="D22" s="121"/>
      <c r="E22" s="55"/>
      <c r="F22" s="56"/>
      <c r="G22" s="56"/>
      <c r="H22" s="56"/>
      <c r="I22" s="56"/>
      <c r="J22" s="56"/>
      <c r="K22" s="190"/>
      <c r="L22" s="56"/>
      <c r="M22" s="56"/>
      <c r="N22" s="56"/>
      <c r="O22" s="56"/>
      <c r="P22" s="190"/>
      <c r="Q22" s="190"/>
      <c r="R22" s="190" t="n">
        <f aca="false">D22+E22+F22+G22+H22+I22+J22+K22+L22+M22+O22</f>
        <v>0</v>
      </c>
      <c r="S22" s="190" t="n">
        <f aca="false">SUM(D22:Q22)</f>
        <v>0</v>
      </c>
      <c r="T22" s="191"/>
      <c r="U22" s="192"/>
      <c r="V22" s="55"/>
      <c r="W22" s="55"/>
      <c r="X22" s="55"/>
      <c r="Y22" s="55"/>
      <c r="Z22" s="55"/>
      <c r="AA22" s="55"/>
      <c r="AB22" s="55"/>
      <c r="AC22" s="55"/>
      <c r="AD22" s="56"/>
      <c r="AE22" s="56"/>
      <c r="AF22" s="56"/>
      <c r="AG22" s="56"/>
      <c r="AH22" s="56" t="n">
        <v>160</v>
      </c>
      <c r="AI22" s="56"/>
      <c r="AJ22" s="56" t="n">
        <f aca="false">V22+W22+X22+Y22+Z22+AA22+AB22+AC22+AD22+AE22+AG22</f>
        <v>0</v>
      </c>
      <c r="AK22" s="56" t="n">
        <f aca="false">SUM(V22:AI22)</f>
        <v>160</v>
      </c>
      <c r="AL22" s="57" t="s">
        <v>39</v>
      </c>
      <c r="AM22" s="59" t="n">
        <v>6</v>
      </c>
      <c r="AN22" s="193" t="n">
        <f aca="false">AK22+S22</f>
        <v>160</v>
      </c>
      <c r="AO22" s="67" t="n">
        <f aca="false">SUM(U22,AM22)</f>
        <v>6</v>
      </c>
      <c r="AP22" s="159"/>
    </row>
    <row r="23" customFormat="false" ht="14.4" hidden="false" customHeight="true" outlineLevel="0" collapsed="false">
      <c r="A23" s="68" t="s">
        <v>56</v>
      </c>
      <c r="B23" s="68"/>
      <c r="C23" s="68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159"/>
    </row>
    <row r="24" customFormat="false" ht="27" hidden="false" customHeight="false" outlineLevel="0" collapsed="false">
      <c r="A24" s="30" t="n">
        <v>4</v>
      </c>
      <c r="B24" s="63" t="s">
        <v>35</v>
      </c>
      <c r="C24" s="184" t="s">
        <v>87</v>
      </c>
      <c r="D24" s="110" t="n">
        <v>50</v>
      </c>
      <c r="E24" s="33"/>
      <c r="F24" s="34"/>
      <c r="G24" s="34"/>
      <c r="H24" s="34"/>
      <c r="I24" s="34"/>
      <c r="J24" s="34"/>
      <c r="K24" s="185" t="n">
        <v>40</v>
      </c>
      <c r="L24" s="34"/>
      <c r="M24" s="34"/>
      <c r="N24" s="34"/>
      <c r="O24" s="34"/>
      <c r="P24" s="185"/>
      <c r="Q24" s="185" t="n">
        <v>25</v>
      </c>
      <c r="R24" s="185" t="n">
        <f aca="false">D24+E24+F24+G24+H24+I24+J24+K24+L24+M24+O24</f>
        <v>90</v>
      </c>
      <c r="S24" s="185" t="n">
        <f aca="false">SUM(D24:Q24)</f>
        <v>115</v>
      </c>
      <c r="T24" s="186" t="s">
        <v>39</v>
      </c>
      <c r="U24" s="187" t="n">
        <v>4.5</v>
      </c>
      <c r="V24" s="33"/>
      <c r="W24" s="33"/>
      <c r="X24" s="33"/>
      <c r="Y24" s="33"/>
      <c r="Z24" s="33"/>
      <c r="AA24" s="33"/>
      <c r="AB24" s="33"/>
      <c r="AC24" s="33" t="n">
        <v>40</v>
      </c>
      <c r="AD24" s="34"/>
      <c r="AE24" s="34"/>
      <c r="AF24" s="34"/>
      <c r="AG24" s="34"/>
      <c r="AH24" s="34"/>
      <c r="AI24" s="34"/>
      <c r="AJ24" s="34" t="n">
        <f aca="false">V24+W24+X24+Y24+Z24+AA24+AB24+AC24+AD24+AE24+AG24</f>
        <v>40</v>
      </c>
      <c r="AK24" s="34" t="n">
        <f aca="false">SUM(V24:AI24)</f>
        <v>40</v>
      </c>
      <c r="AL24" s="35" t="s">
        <v>37</v>
      </c>
      <c r="AM24" s="37" t="n">
        <v>1.5</v>
      </c>
      <c r="AN24" s="188" t="n">
        <f aca="false">AK24+S24</f>
        <v>155</v>
      </c>
      <c r="AO24" s="65" t="n">
        <f aca="false">SUM(U24,AM24)</f>
        <v>6</v>
      </c>
      <c r="AP24" s="159"/>
    </row>
    <row r="25" customFormat="false" ht="26.4" hidden="false" customHeight="false" outlineLevel="0" collapsed="false">
      <c r="A25" s="39" t="n">
        <v>5</v>
      </c>
      <c r="B25" s="40" t="s">
        <v>35</v>
      </c>
      <c r="C25" s="184" t="s">
        <v>88</v>
      </c>
      <c r="D25" s="132"/>
      <c r="E25" s="43"/>
      <c r="F25" s="44"/>
      <c r="G25" s="44"/>
      <c r="H25" s="44"/>
      <c r="I25" s="44"/>
      <c r="J25" s="44"/>
      <c r="K25" s="194"/>
      <c r="L25" s="44"/>
      <c r="M25" s="44"/>
      <c r="N25" s="44"/>
      <c r="O25" s="44"/>
      <c r="P25" s="194"/>
      <c r="Q25" s="194"/>
      <c r="R25" s="194" t="n">
        <f aca="false">D25+E25+F25+G25+H25+I25+J25+K25+L25+M25+O25</f>
        <v>0</v>
      </c>
      <c r="S25" s="194" t="n">
        <f aca="false">SUM(D25:Q25)</f>
        <v>0</v>
      </c>
      <c r="T25" s="195"/>
      <c r="U25" s="196"/>
      <c r="V25" s="43"/>
      <c r="W25" s="43"/>
      <c r="X25" s="43"/>
      <c r="Y25" s="43"/>
      <c r="Z25" s="43"/>
      <c r="AA25" s="43"/>
      <c r="AB25" s="43"/>
      <c r="AC25" s="43"/>
      <c r="AD25" s="44"/>
      <c r="AE25" s="44"/>
      <c r="AF25" s="44"/>
      <c r="AG25" s="44"/>
      <c r="AH25" s="44" t="n">
        <v>80</v>
      </c>
      <c r="AI25" s="44"/>
      <c r="AJ25" s="44" t="n">
        <f aca="false">V25+W25+X25+Y25+Z25+AA25+AB25+AC25+AD25+AE25+AG25</f>
        <v>0</v>
      </c>
      <c r="AK25" s="44" t="n">
        <f aca="false">SUM(V25:AI25)</f>
        <v>80</v>
      </c>
      <c r="AL25" s="45" t="s">
        <v>39</v>
      </c>
      <c r="AM25" s="47" t="n">
        <v>3</v>
      </c>
      <c r="AN25" s="197" t="n">
        <f aca="false">AK25+S25</f>
        <v>80</v>
      </c>
      <c r="AO25" s="66" t="n">
        <f aca="false">SUM(U25,AM25)</f>
        <v>3</v>
      </c>
      <c r="AP25" s="159"/>
    </row>
    <row r="26" customFormat="false" ht="38.25" hidden="false" customHeight="true" outlineLevel="0" collapsed="false">
      <c r="A26" s="39" t="n">
        <v>6</v>
      </c>
      <c r="B26" s="40" t="s">
        <v>35</v>
      </c>
      <c r="C26" s="198" t="s">
        <v>89</v>
      </c>
      <c r="D26" s="132" t="n">
        <v>30</v>
      </c>
      <c r="E26" s="43"/>
      <c r="F26" s="44"/>
      <c r="G26" s="44"/>
      <c r="H26" s="44"/>
      <c r="I26" s="44"/>
      <c r="J26" s="44"/>
      <c r="K26" s="194" t="n">
        <v>60</v>
      </c>
      <c r="L26" s="44"/>
      <c r="M26" s="44"/>
      <c r="N26" s="44"/>
      <c r="O26" s="44"/>
      <c r="P26" s="194"/>
      <c r="Q26" s="194" t="n">
        <v>10</v>
      </c>
      <c r="R26" s="194" t="n">
        <f aca="false">D26+E26+F26+G26+H26+I26+J26+K26+L26+M26+O26</f>
        <v>90</v>
      </c>
      <c r="S26" s="194" t="n">
        <f aca="false">SUM(D26:Q26)</f>
        <v>100</v>
      </c>
      <c r="T26" s="195" t="s">
        <v>39</v>
      </c>
      <c r="U26" s="196" t="n">
        <v>4</v>
      </c>
      <c r="V26" s="43"/>
      <c r="W26" s="43"/>
      <c r="X26" s="43"/>
      <c r="Y26" s="43"/>
      <c r="Z26" s="43"/>
      <c r="AA26" s="43"/>
      <c r="AB26" s="43"/>
      <c r="AC26" s="43" t="n">
        <v>20</v>
      </c>
      <c r="AD26" s="44"/>
      <c r="AE26" s="44"/>
      <c r="AF26" s="44"/>
      <c r="AG26" s="44"/>
      <c r="AH26" s="44"/>
      <c r="AI26" s="44" t="n">
        <v>20</v>
      </c>
      <c r="AJ26" s="44" t="n">
        <f aca="false">V26+W26+X26+Y26+Z26+AA26+AB26+AC26+AD26+AE26+AG26</f>
        <v>20</v>
      </c>
      <c r="AK26" s="44" t="n">
        <f aca="false">SUM(V26:AI26)</f>
        <v>40</v>
      </c>
      <c r="AL26" s="45" t="s">
        <v>37</v>
      </c>
      <c r="AM26" s="47" t="n">
        <v>1</v>
      </c>
      <c r="AN26" s="197" t="n">
        <f aca="false">AK26+S26</f>
        <v>140</v>
      </c>
      <c r="AO26" s="66" t="n">
        <f aca="false">SUM(U26,AM26)</f>
        <v>5</v>
      </c>
      <c r="AP26" s="159"/>
    </row>
    <row r="27" customFormat="false" ht="39.6" hidden="false" customHeight="false" outlineLevel="0" collapsed="false">
      <c r="A27" s="39" t="n">
        <v>7</v>
      </c>
      <c r="B27" s="40" t="s">
        <v>35</v>
      </c>
      <c r="C27" s="198" t="s">
        <v>90</v>
      </c>
      <c r="D27" s="132"/>
      <c r="E27" s="43"/>
      <c r="F27" s="44"/>
      <c r="G27" s="44"/>
      <c r="H27" s="44"/>
      <c r="I27" s="44"/>
      <c r="J27" s="44"/>
      <c r="K27" s="194"/>
      <c r="L27" s="44"/>
      <c r="M27" s="44"/>
      <c r="N27" s="44"/>
      <c r="O27" s="44"/>
      <c r="P27" s="194"/>
      <c r="Q27" s="194"/>
      <c r="R27" s="194" t="n">
        <f aca="false">D27+E27+F27+G27+H27+I27+J27+K27+L27+M27+O27</f>
        <v>0</v>
      </c>
      <c r="S27" s="194" t="n">
        <f aca="false">SUM(D27:Q27)</f>
        <v>0</v>
      </c>
      <c r="T27" s="195"/>
      <c r="U27" s="196"/>
      <c r="V27" s="43"/>
      <c r="W27" s="43"/>
      <c r="X27" s="43"/>
      <c r="Y27" s="43"/>
      <c r="Z27" s="43"/>
      <c r="AA27" s="43"/>
      <c r="AB27" s="43"/>
      <c r="AC27" s="43"/>
      <c r="AD27" s="44"/>
      <c r="AE27" s="44"/>
      <c r="AF27" s="44"/>
      <c r="AG27" s="44"/>
      <c r="AH27" s="44" t="n">
        <v>40</v>
      </c>
      <c r="AI27" s="44"/>
      <c r="AJ27" s="44" t="n">
        <f aca="false">V27+W27+X27+Y27+Z27+AA27+AB27+AC27+AD27+AE27+AG27</f>
        <v>0</v>
      </c>
      <c r="AK27" s="44" t="n">
        <f aca="false">SUM(V27:AI27)</f>
        <v>40</v>
      </c>
      <c r="AL27" s="45" t="s">
        <v>39</v>
      </c>
      <c r="AM27" s="47" t="n">
        <v>2</v>
      </c>
      <c r="AN27" s="197" t="n">
        <f aca="false">AK27+S27</f>
        <v>40</v>
      </c>
      <c r="AO27" s="66" t="n">
        <f aca="false">SUM(U27,AM27)</f>
        <v>2</v>
      </c>
      <c r="AP27" s="159"/>
    </row>
    <row r="28" customFormat="false" ht="25.5" hidden="false" customHeight="true" outlineLevel="0" collapsed="false">
      <c r="A28" s="39" t="n">
        <v>8</v>
      </c>
      <c r="B28" s="40" t="s">
        <v>35</v>
      </c>
      <c r="C28" s="198" t="s">
        <v>91</v>
      </c>
      <c r="D28" s="132" t="n">
        <v>25</v>
      </c>
      <c r="E28" s="43"/>
      <c r="F28" s="44"/>
      <c r="G28" s="44"/>
      <c r="H28" s="44"/>
      <c r="I28" s="44"/>
      <c r="J28" s="44"/>
      <c r="K28" s="194" t="n">
        <v>60</v>
      </c>
      <c r="L28" s="44"/>
      <c r="M28" s="44"/>
      <c r="N28" s="44"/>
      <c r="O28" s="44"/>
      <c r="P28" s="194"/>
      <c r="Q28" s="194"/>
      <c r="R28" s="194" t="n">
        <f aca="false">D28+E28+F28+G28+H28+I28+J28+K28+L28+M28+O28</f>
        <v>85</v>
      </c>
      <c r="S28" s="194" t="n">
        <f aca="false">SUM(D28:Q28)</f>
        <v>85</v>
      </c>
      <c r="T28" s="195" t="s">
        <v>39</v>
      </c>
      <c r="U28" s="196" t="n">
        <v>3</v>
      </c>
      <c r="V28" s="43" t="n">
        <v>25</v>
      </c>
      <c r="W28" s="43"/>
      <c r="X28" s="43"/>
      <c r="Y28" s="43"/>
      <c r="Z28" s="43"/>
      <c r="AA28" s="43"/>
      <c r="AB28" s="43"/>
      <c r="AC28" s="43" t="n">
        <v>20</v>
      </c>
      <c r="AD28" s="44"/>
      <c r="AE28" s="44"/>
      <c r="AF28" s="44"/>
      <c r="AG28" s="44"/>
      <c r="AH28" s="44"/>
      <c r="AI28" s="44" t="n">
        <v>25</v>
      </c>
      <c r="AJ28" s="44" t="n">
        <f aca="false">V28+W28+X28+Y28+Z28+AA28+AB28+AC28+AD28+AE28+AG28</f>
        <v>45</v>
      </c>
      <c r="AK28" s="44" t="n">
        <f aca="false">SUM(V28:AI28)</f>
        <v>70</v>
      </c>
      <c r="AL28" s="45" t="s">
        <v>37</v>
      </c>
      <c r="AM28" s="47" t="n">
        <v>2.5</v>
      </c>
      <c r="AN28" s="197" t="n">
        <f aca="false">AK28+S28</f>
        <v>155</v>
      </c>
      <c r="AO28" s="66" t="n">
        <f aca="false">SUM(U28,AM28)</f>
        <v>5.5</v>
      </c>
      <c r="AP28" s="159"/>
    </row>
    <row r="29" customFormat="false" ht="26.4" hidden="false" customHeight="false" outlineLevel="0" collapsed="false">
      <c r="A29" s="39" t="n">
        <v>9</v>
      </c>
      <c r="B29" s="40" t="s">
        <v>35</v>
      </c>
      <c r="C29" s="199" t="s">
        <v>92</v>
      </c>
      <c r="D29" s="132"/>
      <c r="E29" s="43"/>
      <c r="F29" s="44"/>
      <c r="G29" s="44"/>
      <c r="H29" s="44"/>
      <c r="I29" s="44"/>
      <c r="J29" s="44"/>
      <c r="K29" s="194"/>
      <c r="L29" s="44"/>
      <c r="M29" s="44"/>
      <c r="N29" s="44"/>
      <c r="O29" s="44"/>
      <c r="P29" s="194"/>
      <c r="Q29" s="194"/>
      <c r="R29" s="194" t="n">
        <f aca="false">D29+E29+F29+G29+H29+I29+J29+K29+L29+M29+O29</f>
        <v>0</v>
      </c>
      <c r="S29" s="194" t="n">
        <f aca="false">SUM(D29:Q29)</f>
        <v>0</v>
      </c>
      <c r="T29" s="195"/>
      <c r="U29" s="196"/>
      <c r="V29" s="43"/>
      <c r="W29" s="43"/>
      <c r="X29" s="43"/>
      <c r="Y29" s="43"/>
      <c r="Z29" s="43"/>
      <c r="AA29" s="43"/>
      <c r="AB29" s="43"/>
      <c r="AC29" s="43"/>
      <c r="AD29" s="44"/>
      <c r="AE29" s="44"/>
      <c r="AF29" s="44"/>
      <c r="AG29" s="44"/>
      <c r="AH29" s="44" t="n">
        <v>80</v>
      </c>
      <c r="AI29" s="44"/>
      <c r="AJ29" s="44" t="n">
        <f aca="false">V29+W29+X29+Y29+Z29+AA29+AB29+AC29+AD29+AE29+AG29</f>
        <v>0</v>
      </c>
      <c r="AK29" s="44" t="n">
        <f aca="false">SUM(V29:AI29)</f>
        <v>80</v>
      </c>
      <c r="AL29" s="45" t="s">
        <v>39</v>
      </c>
      <c r="AM29" s="47" t="n">
        <v>3</v>
      </c>
      <c r="AN29" s="197" t="n">
        <f aca="false">AK29+S29</f>
        <v>80</v>
      </c>
      <c r="AO29" s="66" t="n">
        <f aca="false">SUM(U29,AM29)</f>
        <v>3</v>
      </c>
      <c r="AP29" s="159"/>
    </row>
    <row r="30" customFormat="false" ht="25.5" hidden="false" customHeight="true" outlineLevel="0" collapsed="false">
      <c r="A30" s="39" t="n">
        <v>10</v>
      </c>
      <c r="B30" s="40" t="s">
        <v>35</v>
      </c>
      <c r="C30" s="141" t="s">
        <v>93</v>
      </c>
      <c r="D30" s="132" t="n">
        <v>30</v>
      </c>
      <c r="E30" s="132"/>
      <c r="F30" s="133"/>
      <c r="G30" s="133"/>
      <c r="H30" s="133"/>
      <c r="I30" s="133"/>
      <c r="J30" s="133"/>
      <c r="K30" s="194" t="n">
        <v>40</v>
      </c>
      <c r="L30" s="133"/>
      <c r="M30" s="133"/>
      <c r="N30" s="133"/>
      <c r="O30" s="133"/>
      <c r="P30" s="194"/>
      <c r="Q30" s="194" t="n">
        <v>20</v>
      </c>
      <c r="R30" s="194" t="n">
        <f aca="false">D30+E30+F30+G30+H30+I30+J30+K30+L30+M30+O30</f>
        <v>70</v>
      </c>
      <c r="S30" s="194" t="n">
        <f aca="false">SUM(D30:Q30)</f>
        <v>90</v>
      </c>
      <c r="T30" s="195" t="s">
        <v>37</v>
      </c>
      <c r="U30" s="196" t="n">
        <v>2.5</v>
      </c>
      <c r="V30" s="43"/>
      <c r="W30" s="43"/>
      <c r="X30" s="43"/>
      <c r="Y30" s="43"/>
      <c r="Z30" s="43"/>
      <c r="AA30" s="43"/>
      <c r="AB30" s="43"/>
      <c r="AC30" s="43"/>
      <c r="AD30" s="44"/>
      <c r="AE30" s="44"/>
      <c r="AF30" s="44"/>
      <c r="AG30" s="44"/>
      <c r="AH30" s="44"/>
      <c r="AI30" s="44"/>
      <c r="AJ30" s="44" t="n">
        <f aca="false">V30+W30+X30+Y30+Z30+AA30+AB30+AC30+AD30+AE30+AG30</f>
        <v>0</v>
      </c>
      <c r="AK30" s="44" t="n">
        <f aca="false">SUM(V30:AI30)</f>
        <v>0</v>
      </c>
      <c r="AL30" s="45"/>
      <c r="AM30" s="47"/>
      <c r="AN30" s="197" t="n">
        <f aca="false">AK30+S30</f>
        <v>90</v>
      </c>
      <c r="AO30" s="66" t="n">
        <f aca="false">SUM(U30,AM30)</f>
        <v>2.5</v>
      </c>
      <c r="AP30" s="159"/>
    </row>
    <row r="31" customFormat="false" ht="26.4" hidden="false" customHeight="false" outlineLevel="0" collapsed="false">
      <c r="A31" s="39" t="n">
        <v>11</v>
      </c>
      <c r="B31" s="40" t="s">
        <v>35</v>
      </c>
      <c r="C31" s="32" t="s">
        <v>94</v>
      </c>
      <c r="D31" s="132"/>
      <c r="E31" s="132"/>
      <c r="F31" s="133"/>
      <c r="G31" s="133"/>
      <c r="H31" s="133"/>
      <c r="I31" s="133"/>
      <c r="J31" s="133"/>
      <c r="K31" s="194"/>
      <c r="L31" s="133"/>
      <c r="M31" s="133"/>
      <c r="N31" s="133"/>
      <c r="O31" s="133"/>
      <c r="P31" s="194" t="n">
        <v>40</v>
      </c>
      <c r="Q31" s="194"/>
      <c r="R31" s="194" t="n">
        <f aca="false">D31+E31+F31+G31+H31+I31+J31+K31+L31+M31+O31</f>
        <v>0</v>
      </c>
      <c r="S31" s="194" t="n">
        <f aca="false">SUM(D31:Q31)</f>
        <v>40</v>
      </c>
      <c r="T31" s="195" t="s">
        <v>39</v>
      </c>
      <c r="U31" s="196" t="n">
        <v>2</v>
      </c>
      <c r="V31" s="43"/>
      <c r="W31" s="43"/>
      <c r="X31" s="43"/>
      <c r="Y31" s="43"/>
      <c r="Z31" s="43"/>
      <c r="AA31" s="43"/>
      <c r="AB31" s="43"/>
      <c r="AC31" s="43"/>
      <c r="AD31" s="44"/>
      <c r="AE31" s="44"/>
      <c r="AF31" s="44"/>
      <c r="AG31" s="44"/>
      <c r="AH31" s="44"/>
      <c r="AI31" s="44"/>
      <c r="AJ31" s="44" t="n">
        <f aca="false">V31+W31+X31+Y31+Z31+AA31+AB31+AC31+AD31+AE31+AG31</f>
        <v>0</v>
      </c>
      <c r="AK31" s="44" t="n">
        <f aca="false">SUM(V31:AI31)</f>
        <v>0</v>
      </c>
      <c r="AL31" s="45"/>
      <c r="AM31" s="47"/>
      <c r="AN31" s="197" t="n">
        <f aca="false">AK31+S31</f>
        <v>40</v>
      </c>
      <c r="AO31" s="66" t="n">
        <f aca="false">SUM(U31,AM31)</f>
        <v>2</v>
      </c>
      <c r="AP31" s="159"/>
    </row>
    <row r="32" customFormat="false" ht="26.4" hidden="false" customHeight="false" outlineLevel="0" collapsed="false">
      <c r="A32" s="39" t="n">
        <v>12</v>
      </c>
      <c r="B32" s="40" t="s">
        <v>35</v>
      </c>
      <c r="C32" s="200" t="s">
        <v>95</v>
      </c>
      <c r="D32" s="132"/>
      <c r="E32" s="43"/>
      <c r="F32" s="44"/>
      <c r="G32" s="44"/>
      <c r="H32" s="44"/>
      <c r="I32" s="44"/>
      <c r="J32" s="44"/>
      <c r="K32" s="194"/>
      <c r="L32" s="44"/>
      <c r="M32" s="44"/>
      <c r="N32" s="44"/>
      <c r="O32" s="44"/>
      <c r="P32" s="194"/>
      <c r="Q32" s="194"/>
      <c r="R32" s="194" t="n">
        <f aca="false">D32+E32+F32+G32+H32+I32+J32+K32+L32+M32+O32</f>
        <v>0</v>
      </c>
      <c r="S32" s="194" t="n">
        <f aca="false">SUM(D32:Q32)</f>
        <v>0</v>
      </c>
      <c r="T32" s="195"/>
      <c r="U32" s="196"/>
      <c r="V32" s="43" t="n">
        <v>20</v>
      </c>
      <c r="W32" s="43"/>
      <c r="X32" s="43"/>
      <c r="Y32" s="43"/>
      <c r="Z32" s="43"/>
      <c r="AA32" s="43"/>
      <c r="AB32" s="43"/>
      <c r="AC32" s="43"/>
      <c r="AD32" s="44"/>
      <c r="AE32" s="44"/>
      <c r="AF32" s="44"/>
      <c r="AG32" s="44"/>
      <c r="AH32" s="44"/>
      <c r="AI32" s="44" t="n">
        <v>10</v>
      </c>
      <c r="AJ32" s="44" t="n">
        <f aca="false">V32+W32+X32+Y32+Z32+AA32+AB32+AC32+AD32+AE32+AG32</f>
        <v>20</v>
      </c>
      <c r="AK32" s="44" t="n">
        <f aca="false">SUM(V32:AI32)</f>
        <v>30</v>
      </c>
      <c r="AL32" s="45" t="s">
        <v>39</v>
      </c>
      <c r="AM32" s="47" t="n">
        <v>1</v>
      </c>
      <c r="AN32" s="197" t="n">
        <f aca="false">AK32+S32</f>
        <v>30</v>
      </c>
      <c r="AO32" s="66" t="n">
        <f aca="false">SUM(U32,AM32)</f>
        <v>1</v>
      </c>
      <c r="AP32" s="159"/>
    </row>
    <row r="33" customFormat="false" ht="13.8" hidden="false" customHeight="false" outlineLevel="0" collapsed="false">
      <c r="A33" s="39" t="n">
        <v>13</v>
      </c>
      <c r="B33" s="130" t="s">
        <v>35</v>
      </c>
      <c r="C33" s="201" t="s">
        <v>96</v>
      </c>
      <c r="D33" s="132"/>
      <c r="E33" s="43"/>
      <c r="F33" s="44"/>
      <c r="G33" s="44"/>
      <c r="H33" s="44"/>
      <c r="I33" s="44"/>
      <c r="J33" s="44"/>
      <c r="K33" s="194"/>
      <c r="L33" s="44"/>
      <c r="M33" s="44"/>
      <c r="N33" s="44"/>
      <c r="O33" s="44"/>
      <c r="P33" s="194"/>
      <c r="Q33" s="194"/>
      <c r="R33" s="194" t="n">
        <f aca="false">D33+E33+F33+G33+H33+I33+J33+K33+L33+M33+O33</f>
        <v>0</v>
      </c>
      <c r="S33" s="194" t="n">
        <f aca="false">SUM(D33:Q33)</f>
        <v>0</v>
      </c>
      <c r="T33" s="195"/>
      <c r="U33" s="196"/>
      <c r="V33" s="1"/>
      <c r="W33" s="44" t="n">
        <v>1</v>
      </c>
      <c r="X33" s="43"/>
      <c r="Y33" s="43"/>
      <c r="Z33" s="43"/>
      <c r="AA33" s="43"/>
      <c r="AB33" s="43"/>
      <c r="AC33" s="43"/>
      <c r="AD33" s="44"/>
      <c r="AE33" s="44"/>
      <c r="AF33" s="44"/>
      <c r="AG33" s="44"/>
      <c r="AH33" s="44"/>
      <c r="AI33" s="44" t="n">
        <v>10</v>
      </c>
      <c r="AJ33" s="44" t="n">
        <f aca="false">V33+W33+X33+Y33+Z33+AA33+AB33+AC33+AD33+AE33+AG33</f>
        <v>1</v>
      </c>
      <c r="AK33" s="44" t="n">
        <f aca="false">SUM(V33:AI33)</f>
        <v>11</v>
      </c>
      <c r="AL33" s="45" t="s">
        <v>39</v>
      </c>
      <c r="AM33" s="47" t="n">
        <v>0.5</v>
      </c>
      <c r="AN33" s="193" t="n">
        <f aca="false">AK33+S33</f>
        <v>11</v>
      </c>
      <c r="AO33" s="67" t="n">
        <f aca="false">SUM(U33,AM33)</f>
        <v>0.5</v>
      </c>
      <c r="AP33" s="159"/>
    </row>
    <row r="34" customFormat="false" ht="14.4" hidden="false" customHeight="false" outlineLevel="0" collapsed="false">
      <c r="A34" s="150" t="s">
        <v>58</v>
      </c>
      <c r="B34" s="150"/>
      <c r="C34" s="150"/>
      <c r="D34" s="151" t="n">
        <f aca="false">SUM(D19:D33)</f>
        <v>145</v>
      </c>
      <c r="E34" s="202" t="n">
        <f aca="false">SUM(E24:E33)</f>
        <v>0</v>
      </c>
      <c r="F34" s="202" t="n">
        <f aca="false">SUM(F24:F33)</f>
        <v>0</v>
      </c>
      <c r="G34" s="202" t="n">
        <f aca="false">SUM(G24:G33)</f>
        <v>0</v>
      </c>
      <c r="H34" s="202" t="n">
        <f aca="false">SUM(H24:H33)</f>
        <v>0</v>
      </c>
      <c r="I34" s="202" t="n">
        <f aca="false">SUM(I24:I33)</f>
        <v>0</v>
      </c>
      <c r="J34" s="202" t="n">
        <f aca="false">SUM(J24:J33)</f>
        <v>0</v>
      </c>
      <c r="K34" s="203" t="n">
        <f aca="false">SUM(K19:K33)</f>
        <v>280</v>
      </c>
      <c r="L34" s="202" t="n">
        <f aca="false">SUM(L24:L33)</f>
        <v>0</v>
      </c>
      <c r="M34" s="202" t="n">
        <f aca="false">SUM(M19:M33)</f>
        <v>30</v>
      </c>
      <c r="N34" s="202" t="n">
        <f aca="false">SUM(N24:N33)</f>
        <v>0</v>
      </c>
      <c r="O34" s="202" t="n">
        <f aca="false">SUM(O24:O33)</f>
        <v>0</v>
      </c>
      <c r="P34" s="203" t="n">
        <f aca="false">SUM(P19:P33)</f>
        <v>40</v>
      </c>
      <c r="Q34" s="203" t="n">
        <f aca="false">SUM(Q19:Q33)</f>
        <v>80</v>
      </c>
      <c r="R34" s="203" t="n">
        <f aca="false">SUM(R19:R33)</f>
        <v>455</v>
      </c>
      <c r="S34" s="203" t="n">
        <f aca="false">SUM(S19:S33)</f>
        <v>575</v>
      </c>
      <c r="T34" s="203"/>
      <c r="U34" s="204" t="n">
        <f aca="false">SUM(U19:U33)</f>
        <v>22.5</v>
      </c>
      <c r="V34" s="205" t="n">
        <f aca="false">SUM(V19:V33)</f>
        <v>55</v>
      </c>
      <c r="W34" s="202" t="n">
        <f aca="false">SUM(W24:W33)</f>
        <v>1</v>
      </c>
      <c r="X34" s="202" t="n">
        <f aca="false">SUM(X24:X33)</f>
        <v>0</v>
      </c>
      <c r="Y34" s="202" t="n">
        <f aca="false">SUM(Y24:Y33)</f>
        <v>0</v>
      </c>
      <c r="Z34" s="202" t="n">
        <f aca="false">SUM(Z24:Z33)</f>
        <v>0</v>
      </c>
      <c r="AA34" s="202" t="n">
        <f aca="false">SUM(AA24:AA33)</f>
        <v>0</v>
      </c>
      <c r="AB34" s="202" t="n">
        <f aca="false">SUM(AB24:AB33)</f>
        <v>0</v>
      </c>
      <c r="AC34" s="202" t="n">
        <f aca="false">SUM(AC19:AC33)</f>
        <v>120</v>
      </c>
      <c r="AD34" s="202" t="n">
        <f aca="false">SUM(AD24:AD33)</f>
        <v>0</v>
      </c>
      <c r="AE34" s="202" t="n">
        <f aca="false">SUM(AE19:AE33)</f>
        <v>30</v>
      </c>
      <c r="AF34" s="202" t="n">
        <f aca="false">SUM(AF24:AF33)</f>
        <v>0</v>
      </c>
      <c r="AG34" s="202" t="n">
        <f aca="false">SUM(AG24:AG33)</f>
        <v>0</v>
      </c>
      <c r="AH34" s="202" t="n">
        <f aca="false">SUM(AH19:AH33)</f>
        <v>360</v>
      </c>
      <c r="AI34" s="202" t="n">
        <f aca="false">SUM(AI19:AI33)</f>
        <v>95</v>
      </c>
      <c r="AJ34" s="202" t="n">
        <f aca="false">SUM(AJ19:AJ33)</f>
        <v>206</v>
      </c>
      <c r="AK34" s="202" t="n">
        <f aca="false">SUM(AK19:AK33)</f>
        <v>661</v>
      </c>
      <c r="AL34" s="202"/>
      <c r="AM34" s="206" t="n">
        <f aca="false">SUM(AM19:AM33)</f>
        <v>24</v>
      </c>
      <c r="AN34" s="60" t="n">
        <f aca="false">SUM(S34,AK34)</f>
        <v>1236</v>
      </c>
      <c r="AO34" s="207" t="n">
        <f aca="false">SUM(U34,AM34)</f>
        <v>46.5</v>
      </c>
    </row>
    <row r="35" customFormat="false" ht="13.2" hidden="false" customHeight="false" outlineLevel="0" collapsed="false">
      <c r="A35" s="159"/>
      <c r="B35" s="159"/>
      <c r="C35" s="160"/>
      <c r="D35" s="159"/>
      <c r="E35" s="159"/>
      <c r="F35" s="159"/>
      <c r="G35" s="159"/>
      <c r="H35" s="159"/>
      <c r="I35" s="159"/>
      <c r="J35" s="159"/>
      <c r="K35" s="160"/>
      <c r="L35" s="159"/>
      <c r="M35" s="159"/>
      <c r="N35" s="159"/>
      <c r="O35" s="159"/>
      <c r="P35" s="160"/>
      <c r="Q35" s="160"/>
      <c r="R35" s="160"/>
      <c r="S35" s="160"/>
      <c r="T35" s="160"/>
      <c r="U35" s="161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6"/>
      <c r="AN35" s="159"/>
      <c r="AO35" s="159"/>
    </row>
    <row r="36" customFormat="false" ht="13.2" hidden="false" customHeight="false" outlineLevel="0" collapsed="false">
      <c r="A36" s="159"/>
      <c r="B36" s="159"/>
      <c r="C36" s="160"/>
      <c r="D36" s="159"/>
      <c r="E36" s="159"/>
      <c r="F36" s="159"/>
      <c r="G36" s="159"/>
      <c r="H36" s="159"/>
      <c r="I36" s="159"/>
      <c r="J36" s="159"/>
      <c r="K36" s="160"/>
      <c r="L36" s="159"/>
      <c r="M36" s="159"/>
      <c r="N36" s="159"/>
      <c r="O36" s="159"/>
      <c r="P36" s="160"/>
      <c r="Q36" s="160"/>
      <c r="R36" s="160"/>
      <c r="S36" s="160"/>
      <c r="T36" s="160"/>
      <c r="U36" s="161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6"/>
      <c r="AN36" s="159"/>
      <c r="AO36" s="159"/>
    </row>
    <row r="37" customFormat="false" ht="13.2" hidden="false" customHeight="false" outlineLevel="0" collapsed="false">
      <c r="A37" s="159"/>
      <c r="B37" s="159"/>
      <c r="C37" s="160"/>
      <c r="D37" s="159"/>
      <c r="E37" s="159"/>
      <c r="F37" s="159"/>
      <c r="G37" s="159"/>
      <c r="H37" s="159"/>
      <c r="I37" s="159"/>
      <c r="J37" s="159"/>
      <c r="K37" s="160"/>
      <c r="L37" s="159"/>
      <c r="M37" s="159"/>
      <c r="N37" s="159"/>
      <c r="O37" s="159"/>
      <c r="P37" s="160"/>
      <c r="Q37" s="160"/>
      <c r="R37" s="160"/>
      <c r="S37" s="160"/>
      <c r="T37" s="160"/>
      <c r="U37" s="161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66"/>
      <c r="AN37" s="159"/>
      <c r="AO37" s="159"/>
    </row>
    <row r="38" customFormat="false" ht="13.2" hidden="false" customHeight="false" outlineLevel="0" collapsed="false">
      <c r="A38" s="159"/>
      <c r="B38" s="159"/>
      <c r="C38" s="208" t="n">
        <v>44741</v>
      </c>
      <c r="D38" s="159"/>
      <c r="E38" s="159"/>
      <c r="F38" s="159"/>
      <c r="G38" s="159"/>
      <c r="H38" s="159"/>
      <c r="I38" s="159"/>
      <c r="J38" s="159"/>
      <c r="K38" s="160"/>
      <c r="L38" s="159" t="s">
        <v>97</v>
      </c>
      <c r="M38" s="159"/>
      <c r="N38" s="159"/>
      <c r="O38" s="159"/>
      <c r="P38" s="160"/>
      <c r="Q38" s="160"/>
      <c r="R38" s="160"/>
      <c r="S38" s="160"/>
      <c r="T38" s="160"/>
      <c r="U38" s="161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209" t="s">
        <v>60</v>
      </c>
      <c r="AG38" s="209"/>
      <c r="AH38" s="209"/>
      <c r="AI38" s="209"/>
      <c r="AJ38" s="209"/>
      <c r="AK38" s="209"/>
      <c r="AL38" s="209"/>
      <c r="AM38" s="166"/>
      <c r="AN38" s="159"/>
      <c r="AO38" s="159"/>
    </row>
    <row r="39" customFormat="false" ht="13.2" hidden="false" customHeight="false" outlineLevel="0" collapsed="false">
      <c r="A39" s="159"/>
      <c r="B39" s="159"/>
      <c r="C39" s="210" t="s">
        <v>61</v>
      </c>
      <c r="D39" s="159"/>
      <c r="E39" s="159"/>
      <c r="F39" s="159"/>
      <c r="G39" s="159"/>
      <c r="H39" s="159"/>
      <c r="I39" s="159"/>
      <c r="J39" s="159"/>
      <c r="K39" s="160"/>
      <c r="L39" s="159"/>
      <c r="M39" s="160"/>
      <c r="N39" s="159"/>
      <c r="O39" s="211" t="s">
        <v>82</v>
      </c>
      <c r="P39" s="212"/>
      <c r="Q39" s="212"/>
      <c r="R39" s="212"/>
      <c r="S39" s="212"/>
      <c r="T39" s="212"/>
      <c r="U39" s="212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213" t="s">
        <v>63</v>
      </c>
      <c r="AG39" s="213"/>
      <c r="AH39" s="213"/>
      <c r="AI39" s="213"/>
      <c r="AJ39" s="213"/>
      <c r="AK39" s="213"/>
      <c r="AL39" s="213"/>
      <c r="AM39" s="166"/>
      <c r="AN39" s="159"/>
      <c r="AO39" s="159"/>
    </row>
    <row r="40" customFormat="false" ht="13.2" hidden="false" customHeight="false" outlineLevel="0" collapsed="false">
      <c r="A40" s="159"/>
      <c r="B40" s="159"/>
      <c r="C40" s="160"/>
      <c r="D40" s="159"/>
      <c r="E40" s="159"/>
      <c r="F40" s="159"/>
      <c r="G40" s="159"/>
      <c r="H40" s="159"/>
      <c r="I40" s="159"/>
      <c r="J40" s="159"/>
      <c r="K40" s="160"/>
      <c r="L40" s="159"/>
      <c r="M40" s="159"/>
      <c r="N40" s="159"/>
      <c r="O40" s="159"/>
      <c r="P40" s="160"/>
      <c r="Q40" s="160"/>
      <c r="R40" s="160"/>
      <c r="S40" s="160"/>
      <c r="T40" s="160"/>
      <c r="U40" s="161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66"/>
      <c r="AN40" s="159"/>
      <c r="AO40" s="159"/>
    </row>
    <row r="41" customFormat="false" ht="13.2" hidden="false" customHeight="false" outlineLevel="0" collapsed="false">
      <c r="A41" s="159"/>
      <c r="B41" s="159"/>
      <c r="C41" s="160"/>
      <c r="D41" s="159"/>
      <c r="E41" s="159"/>
      <c r="F41" s="159"/>
      <c r="G41" s="159"/>
      <c r="H41" s="159"/>
      <c r="I41" s="159"/>
      <c r="J41" s="159"/>
      <c r="K41" s="160"/>
      <c r="L41" s="159"/>
      <c r="M41" s="159"/>
      <c r="N41" s="159"/>
      <c r="O41" s="159"/>
      <c r="P41" s="160"/>
      <c r="Q41" s="160"/>
      <c r="R41" s="160"/>
      <c r="S41" s="160"/>
      <c r="T41" s="160"/>
      <c r="U41" s="161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66"/>
      <c r="AN41" s="159"/>
      <c r="AO41" s="159"/>
    </row>
    <row r="42" customFormat="false" ht="13.2" hidden="false" customHeight="false" outlineLevel="0" collapsed="false">
      <c r="A42" s="159"/>
      <c r="B42" s="159"/>
      <c r="C42" s="160"/>
      <c r="D42" s="159"/>
      <c r="E42" s="159"/>
      <c r="F42" s="159"/>
      <c r="G42" s="159"/>
      <c r="H42" s="159"/>
      <c r="I42" s="159"/>
      <c r="J42" s="159"/>
      <c r="K42" s="160"/>
      <c r="L42" s="159"/>
      <c r="M42" s="159"/>
      <c r="N42" s="159"/>
      <c r="O42" s="159"/>
      <c r="P42" s="160"/>
      <c r="Q42" s="160"/>
      <c r="R42" s="160"/>
      <c r="S42" s="160"/>
      <c r="T42" s="160"/>
      <c r="U42" s="161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66"/>
      <c r="AN42" s="159"/>
      <c r="AO42" s="159"/>
    </row>
    <row r="43" customFormat="false" ht="13.2" hidden="false" customHeight="false" outlineLevel="0" collapsed="false">
      <c r="A43" s="159"/>
      <c r="B43" s="159"/>
      <c r="C43" s="160"/>
      <c r="D43" s="159"/>
      <c r="E43" s="159"/>
      <c r="F43" s="159"/>
      <c r="G43" s="159"/>
      <c r="H43" s="159"/>
      <c r="I43" s="159"/>
      <c r="J43" s="159"/>
      <c r="K43" s="160"/>
      <c r="L43" s="159"/>
      <c r="M43" s="159"/>
      <c r="N43" s="159"/>
      <c r="O43" s="159"/>
      <c r="P43" s="160"/>
      <c r="Q43" s="160"/>
      <c r="R43" s="160"/>
      <c r="S43" s="160"/>
      <c r="T43" s="160"/>
      <c r="U43" s="161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66"/>
      <c r="AN43" s="159"/>
      <c r="AO43" s="159"/>
    </row>
    <row r="44" customFormat="false" ht="13.2" hidden="false" customHeight="false" outlineLevel="0" collapsed="false">
      <c r="A44" s="159"/>
      <c r="B44" s="159"/>
      <c r="C44" s="160"/>
      <c r="D44" s="159"/>
      <c r="E44" s="159"/>
      <c r="F44" s="159"/>
      <c r="G44" s="159"/>
      <c r="H44" s="159"/>
      <c r="I44" s="159"/>
      <c r="J44" s="159"/>
      <c r="K44" s="160"/>
      <c r="L44" s="159"/>
      <c r="M44" s="159"/>
      <c r="N44" s="159"/>
      <c r="O44" s="159"/>
      <c r="P44" s="160"/>
      <c r="Q44" s="160"/>
      <c r="R44" s="160"/>
      <c r="S44" s="160"/>
      <c r="T44" s="160"/>
      <c r="U44" s="161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66"/>
      <c r="AN44" s="159"/>
      <c r="AO44" s="159"/>
    </row>
  </sheetData>
  <mergeCells count="19">
    <mergeCell ref="AJ2:AN2"/>
    <mergeCell ref="AJ4:AN4"/>
    <mergeCell ref="A6:AO6"/>
    <mergeCell ref="A16:A17"/>
    <mergeCell ref="B16:B17"/>
    <mergeCell ref="C16:C17"/>
    <mergeCell ref="D16:U16"/>
    <mergeCell ref="V16:AM16"/>
    <mergeCell ref="AN16:AN17"/>
    <mergeCell ref="AO16:AO17"/>
    <mergeCell ref="A18:C18"/>
    <mergeCell ref="D18:AO18"/>
    <mergeCell ref="A20:C20"/>
    <mergeCell ref="D20:AO20"/>
    <mergeCell ref="A23:C23"/>
    <mergeCell ref="D23:AO23"/>
    <mergeCell ref="A34:C34"/>
    <mergeCell ref="AF38:AL38"/>
    <mergeCell ref="AF39:AL39"/>
  </mergeCells>
  <conditionalFormatting sqref="D24:AO34">
    <cfRule type="cellIs" priority="2" operator="equal" aboveAverage="0" equalAverage="0" bottom="0" percent="0" rank="0" text="" dxfId="4">
      <formula>0</formula>
    </cfRule>
  </conditionalFormatting>
  <conditionalFormatting sqref="D19:AO19 D20">
    <cfRule type="cellIs" priority="3" operator="equal" aboveAverage="0" equalAverage="0" bottom="0" percent="0" rank="0" text="" dxfId="5">
      <formula>0</formula>
    </cfRule>
  </conditionalFormatting>
  <conditionalFormatting sqref="D21:AO22 D23">
    <cfRule type="cellIs" priority="4" operator="equal" aboveAverage="0" equalAverage="0" bottom="0" percent="0" rank="0" text="" dxfId="6">
      <formula>0</formula>
    </cfRule>
  </conditionalFormatting>
  <dataValidations count="1">
    <dataValidation allowBlank="true" operator="between" showDropDown="false" showErrorMessage="true" showInputMessage="true" sqref="B19 B21:B22 B24:B29 B32:B34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P4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55078125" defaultRowHeight="13.2" zeroHeight="false" outlineLevelRow="0" outlineLevelCol="0"/>
  <cols>
    <col collapsed="false" customWidth="true" hidden="false" outlineLevel="0" max="1" min="1" style="89" width="4.66"/>
    <col collapsed="false" customWidth="true" hidden="false" outlineLevel="0" max="2" min="2" style="214" width="14.09"/>
    <col collapsed="false" customWidth="true" hidden="false" outlineLevel="0" max="3" min="3" style="91" width="43.79"/>
    <col collapsed="false" customWidth="true" hidden="false" outlineLevel="0" max="41" min="4" style="89" width="7.8"/>
    <col collapsed="false" customWidth="true" hidden="false" outlineLevel="0" max="256" min="42" style="89" width="9.2"/>
    <col collapsed="false" customWidth="false" hidden="false" outlineLevel="0" max="1024" min="257" style="89" width="9.55"/>
  </cols>
  <sheetData>
    <row r="1" customFormat="false" ht="15" hidden="false" customHeight="true" outlineLevel="0" collapsed="false">
      <c r="A1" s="1"/>
      <c r="B1" s="115"/>
      <c r="C1" s="8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4"/>
      <c r="AK1" s="4"/>
      <c r="AL1" s="4"/>
      <c r="AM1" s="5"/>
      <c r="AN1" s="4"/>
      <c r="AO1" s="1"/>
    </row>
    <row r="2" customFormat="false" ht="15" hidden="false" customHeight="true" outlineLevel="0" collapsed="false">
      <c r="A2" s="1"/>
      <c r="B2" s="115"/>
      <c r="C2" s="8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6"/>
      <c r="AK2" s="6"/>
      <c r="AL2" s="6"/>
      <c r="AM2" s="6"/>
      <c r="AN2" s="6"/>
      <c r="AO2" s="1"/>
    </row>
    <row r="3" customFormat="false" ht="15" hidden="false" customHeight="true" outlineLevel="0" collapsed="false">
      <c r="A3" s="1"/>
      <c r="B3" s="115"/>
      <c r="C3" s="8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"/>
      <c r="AK3" s="4"/>
      <c r="AL3" s="4"/>
      <c r="AM3" s="5"/>
      <c r="AN3" s="4"/>
      <c r="AO3" s="1"/>
    </row>
    <row r="4" customFormat="false" ht="15" hidden="false" customHeight="true" outlineLevel="0" collapsed="false">
      <c r="A4" s="1"/>
      <c r="B4" s="115"/>
      <c r="C4" s="8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6"/>
      <c r="AK4" s="6"/>
      <c r="AL4" s="6"/>
      <c r="AM4" s="6"/>
      <c r="AN4" s="6"/>
      <c r="AO4" s="1"/>
    </row>
    <row r="5" customFormat="false" ht="15" hidden="false" customHeight="true" outlineLevel="0" collapsed="false">
      <c r="A5" s="1"/>
      <c r="B5" s="115"/>
      <c r="C5" s="8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"/>
      <c r="AN5" s="1"/>
      <c r="AO5" s="1"/>
    </row>
    <row r="6" customFormat="false" ht="15" hidden="false" customHeight="true" outlineLevel="0" collapsed="false">
      <c r="A6" s="7" t="s">
        <v>98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customFormat="false" ht="15" hidden="false" customHeight="true" outlineLevel="0" collapsed="false">
      <c r="A7" s="9"/>
      <c r="B7" s="21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9"/>
      <c r="T7" s="9"/>
      <c r="U7" s="11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1"/>
      <c r="AN7" s="9"/>
      <c r="AO7" s="9"/>
    </row>
    <row r="8" customFormat="false" ht="15" hidden="false" customHeight="true" outlineLevel="0" collapsed="false">
      <c r="A8" s="1"/>
      <c r="B8" s="115"/>
      <c r="C8" s="8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3"/>
      <c r="AN8" s="1"/>
      <c r="AO8" s="1"/>
    </row>
    <row r="9" customFormat="false" ht="15" hidden="false" customHeight="true" outlineLevel="0" collapsed="false">
      <c r="A9" s="12" t="s">
        <v>65</v>
      </c>
      <c r="B9" s="216"/>
      <c r="C9" s="9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 t="s">
        <v>1</v>
      </c>
      <c r="P9" s="12"/>
      <c r="Q9" s="12"/>
      <c r="R9" s="12"/>
      <c r="S9" s="12"/>
      <c r="T9" s="12"/>
      <c r="U9" s="1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4"/>
      <c r="AN9" s="12"/>
      <c r="AO9" s="12"/>
    </row>
    <row r="10" customFormat="false" ht="15" hidden="false" customHeight="true" outlineLevel="0" collapsed="false">
      <c r="A10" s="12" t="s">
        <v>3</v>
      </c>
      <c r="B10" s="216"/>
      <c r="C10" s="9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4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4"/>
      <c r="AN10" s="12"/>
      <c r="AO10" s="12"/>
    </row>
    <row r="11" customFormat="false" ht="15" hidden="false" customHeight="true" outlineLevel="0" collapsed="false">
      <c r="A11" s="12" t="s">
        <v>99</v>
      </c>
      <c r="B11" s="216"/>
      <c r="C11" s="9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4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4"/>
      <c r="AN11" s="12"/>
      <c r="AO11" s="12"/>
    </row>
    <row r="12" customFormat="false" ht="15" hidden="false" customHeight="true" outlineLevel="0" collapsed="false">
      <c r="A12" s="12" t="s">
        <v>5</v>
      </c>
      <c r="B12" s="216"/>
      <c r="C12" s="9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4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4"/>
      <c r="AN12" s="12"/>
      <c r="AO12" s="12"/>
    </row>
    <row r="13" customFormat="false" ht="15" hidden="false" customHeight="true" outlineLevel="0" collapsed="false">
      <c r="A13" s="16" t="s">
        <v>6</v>
      </c>
      <c r="B13" s="115"/>
      <c r="C13" s="8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3"/>
      <c r="AN13" s="1"/>
      <c r="AO13" s="1"/>
    </row>
    <row r="14" customFormat="false" ht="15" hidden="false" customHeight="true" outlineLevel="0" collapsed="false">
      <c r="A14" s="1"/>
      <c r="B14" s="11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3"/>
      <c r="AN14" s="1"/>
      <c r="AO14" s="1"/>
    </row>
    <row r="15" customFormat="false" ht="15" hidden="false" customHeight="true" outlineLevel="0" collapsed="false">
      <c r="A15" s="1"/>
      <c r="B15" s="115"/>
      <c r="C15" s="8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3"/>
      <c r="AN15" s="1"/>
      <c r="AO15" s="1"/>
    </row>
    <row r="16" customFormat="false" ht="13.8" hidden="false" customHeight="true" outlineLevel="0" collapsed="false">
      <c r="A16" s="17" t="s">
        <v>7</v>
      </c>
      <c r="B16" s="18" t="s">
        <v>8</v>
      </c>
      <c r="C16" s="19" t="s">
        <v>9</v>
      </c>
      <c r="D16" s="20" t="s">
        <v>10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 t="s">
        <v>11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 t="s">
        <v>12</v>
      </c>
      <c r="AO16" s="22" t="s">
        <v>13</v>
      </c>
    </row>
    <row r="17" customFormat="false" ht="231.6" hidden="false" customHeight="false" outlineLevel="0" collapsed="false">
      <c r="A17" s="17"/>
      <c r="B17" s="18"/>
      <c r="C17" s="19"/>
      <c r="D17" s="23" t="s">
        <v>14</v>
      </c>
      <c r="E17" s="24" t="s">
        <v>15</v>
      </c>
      <c r="F17" s="25" t="s">
        <v>16</v>
      </c>
      <c r="G17" s="25" t="s">
        <v>17</v>
      </c>
      <c r="H17" s="25" t="s">
        <v>18</v>
      </c>
      <c r="I17" s="25" t="s">
        <v>19</v>
      </c>
      <c r="J17" s="25" t="s">
        <v>20</v>
      </c>
      <c r="K17" s="25" t="s">
        <v>21</v>
      </c>
      <c r="L17" s="25" t="s">
        <v>22</v>
      </c>
      <c r="M17" s="25" t="s">
        <v>23</v>
      </c>
      <c r="N17" s="25" t="s">
        <v>24</v>
      </c>
      <c r="O17" s="25" t="s">
        <v>33</v>
      </c>
      <c r="P17" s="25" t="s">
        <v>26</v>
      </c>
      <c r="Q17" s="25" t="s">
        <v>27</v>
      </c>
      <c r="R17" s="25" t="s">
        <v>28</v>
      </c>
      <c r="S17" s="25" t="s">
        <v>29</v>
      </c>
      <c r="T17" s="25" t="s">
        <v>30</v>
      </c>
      <c r="U17" s="26" t="s">
        <v>31</v>
      </c>
      <c r="V17" s="23" t="s">
        <v>14</v>
      </c>
      <c r="W17" s="25" t="s">
        <v>15</v>
      </c>
      <c r="X17" s="25" t="s">
        <v>16</v>
      </c>
      <c r="Y17" s="25" t="s">
        <v>17</v>
      </c>
      <c r="Z17" s="24" t="s">
        <v>18</v>
      </c>
      <c r="AA17" s="24" t="s">
        <v>19</v>
      </c>
      <c r="AB17" s="24" t="s">
        <v>20</v>
      </c>
      <c r="AC17" s="25" t="s">
        <v>32</v>
      </c>
      <c r="AD17" s="25" t="s">
        <v>22</v>
      </c>
      <c r="AE17" s="25" t="s">
        <v>23</v>
      </c>
      <c r="AF17" s="25" t="s">
        <v>24</v>
      </c>
      <c r="AG17" s="25" t="s">
        <v>33</v>
      </c>
      <c r="AH17" s="25" t="s">
        <v>26</v>
      </c>
      <c r="AI17" s="25" t="s">
        <v>27</v>
      </c>
      <c r="AJ17" s="25" t="s">
        <v>28</v>
      </c>
      <c r="AK17" s="25" t="s">
        <v>29</v>
      </c>
      <c r="AL17" s="25" t="s">
        <v>30</v>
      </c>
      <c r="AM17" s="27" t="s">
        <v>31</v>
      </c>
      <c r="AN17" s="21"/>
      <c r="AO17" s="22"/>
    </row>
    <row r="18" customFormat="false" ht="15" hidden="false" customHeight="true" outlineLevel="0" collapsed="false">
      <c r="A18" s="28" t="s">
        <v>34</v>
      </c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customFormat="false" ht="15" hidden="false" customHeight="true" outlineLevel="0" collapsed="false">
      <c r="A19" s="99" t="n">
        <v>1</v>
      </c>
      <c r="B19" s="105" t="s">
        <v>35</v>
      </c>
      <c r="C19" s="217" t="s">
        <v>100</v>
      </c>
      <c r="D19" s="218" t="n">
        <v>15</v>
      </c>
      <c r="E19" s="218"/>
      <c r="F19" s="219" t="n">
        <v>5</v>
      </c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 t="n">
        <v>10</v>
      </c>
      <c r="R19" s="219" t="n">
        <f aca="false">D19+E19+F19+G19+H19+I19+J19+K19+L19+M19+O19</f>
        <v>20</v>
      </c>
      <c r="S19" s="219" t="n">
        <f aca="false">SUM(D19:Q19)</f>
        <v>30</v>
      </c>
      <c r="T19" s="220" t="s">
        <v>39</v>
      </c>
      <c r="U19" s="221" t="n">
        <v>1</v>
      </c>
      <c r="V19" s="176"/>
      <c r="W19" s="176"/>
      <c r="X19" s="176"/>
      <c r="Y19" s="176"/>
      <c r="Z19" s="176"/>
      <c r="AA19" s="176"/>
      <c r="AB19" s="176"/>
      <c r="AC19" s="176"/>
      <c r="AD19" s="177"/>
      <c r="AE19" s="177"/>
      <c r="AF19" s="177"/>
      <c r="AG19" s="177"/>
      <c r="AH19" s="177"/>
      <c r="AI19" s="177"/>
      <c r="AJ19" s="177"/>
      <c r="AK19" s="177"/>
      <c r="AL19" s="181"/>
      <c r="AM19" s="222"/>
      <c r="AN19" s="223" t="n">
        <f aca="false">S19+AK19</f>
        <v>30</v>
      </c>
      <c r="AO19" s="224" t="n">
        <f aca="false">SUM(U19,AM19)</f>
        <v>1</v>
      </c>
      <c r="AP19" s="225"/>
    </row>
    <row r="20" customFormat="false" ht="15" hidden="false" customHeight="true" outlineLevel="0" collapsed="false">
      <c r="A20" s="68" t="s">
        <v>51</v>
      </c>
      <c r="B20" s="68"/>
      <c r="C20" s="68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1"/>
    </row>
    <row r="21" customFormat="false" ht="13.8" hidden="false" customHeight="false" outlineLevel="0" collapsed="false">
      <c r="A21" s="30" t="n">
        <v>2</v>
      </c>
      <c r="B21" s="112" t="s">
        <v>35</v>
      </c>
      <c r="C21" s="32" t="s">
        <v>101</v>
      </c>
      <c r="D21" s="226" t="n">
        <v>15</v>
      </c>
      <c r="E21" s="226"/>
      <c r="F21" s="227" t="n">
        <v>10</v>
      </c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 t="n">
        <f aca="false">D21+E21+F21+G21+H21+I21+J21+K21+L21+M21+O21</f>
        <v>25</v>
      </c>
      <c r="S21" s="228" t="n">
        <f aca="false">SUM(D21:Q21)</f>
        <v>25</v>
      </c>
      <c r="T21" s="108" t="s">
        <v>39</v>
      </c>
      <c r="U21" s="229" t="n">
        <v>1</v>
      </c>
      <c r="V21" s="33"/>
      <c r="W21" s="33"/>
      <c r="X21" s="33"/>
      <c r="Y21" s="33"/>
      <c r="Z21" s="33"/>
      <c r="AA21" s="33"/>
      <c r="AB21" s="33"/>
      <c r="AC21" s="33"/>
      <c r="AD21" s="34"/>
      <c r="AE21" s="34"/>
      <c r="AF21" s="34"/>
      <c r="AG21" s="34"/>
      <c r="AH21" s="34"/>
      <c r="AI21" s="34"/>
      <c r="AJ21" s="34"/>
      <c r="AK21" s="34"/>
      <c r="AL21" s="35"/>
      <c r="AM21" s="37"/>
      <c r="AN21" s="188" t="n">
        <f aca="false">S21+AK21</f>
        <v>25</v>
      </c>
      <c r="AO21" s="230" t="n">
        <f aca="false">SUM(U21,AM21)</f>
        <v>1</v>
      </c>
      <c r="AP21" s="1"/>
    </row>
    <row r="22" customFormat="false" ht="13.2" hidden="false" customHeight="false" outlineLevel="0" collapsed="false">
      <c r="A22" s="39" t="n">
        <v>3</v>
      </c>
      <c r="B22" s="134" t="s">
        <v>35</v>
      </c>
      <c r="C22" s="141" t="s">
        <v>102</v>
      </c>
      <c r="D22" s="231" t="n">
        <v>15</v>
      </c>
      <c r="E22" s="231"/>
      <c r="F22" s="232" t="n">
        <v>10</v>
      </c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 t="n">
        <v>10</v>
      </c>
      <c r="R22" s="232" t="n">
        <f aca="false">D22+E22+F22+G22+H22+I22+J22+K22+L22+M22+O22</f>
        <v>25</v>
      </c>
      <c r="S22" s="232" t="n">
        <f aca="false">SUM(D22:Q22)</f>
        <v>35</v>
      </c>
      <c r="T22" s="130" t="s">
        <v>39</v>
      </c>
      <c r="U22" s="233" t="n">
        <v>1.5</v>
      </c>
      <c r="V22" s="1"/>
      <c r="W22" s="44"/>
      <c r="X22" s="43"/>
      <c r="Y22" s="43"/>
      <c r="Z22" s="43"/>
      <c r="AA22" s="43"/>
      <c r="AB22" s="43"/>
      <c r="AC22" s="43"/>
      <c r="AD22" s="44"/>
      <c r="AE22" s="44"/>
      <c r="AF22" s="44"/>
      <c r="AG22" s="44"/>
      <c r="AH22" s="44"/>
      <c r="AI22" s="1"/>
      <c r="AJ22" s="44"/>
      <c r="AK22" s="44"/>
      <c r="AL22" s="45"/>
      <c r="AM22" s="47"/>
      <c r="AN22" s="197" t="n">
        <f aca="false">S22+AK22</f>
        <v>35</v>
      </c>
      <c r="AO22" s="234" t="n">
        <f aca="false">SUM(U22,AM22)</f>
        <v>1.5</v>
      </c>
      <c r="AP22" s="1"/>
    </row>
    <row r="23" customFormat="false" ht="13.2" hidden="false" customHeight="false" outlineLevel="0" collapsed="false">
      <c r="A23" s="39" t="n">
        <v>4</v>
      </c>
      <c r="B23" s="134" t="s">
        <v>35</v>
      </c>
      <c r="C23" s="141" t="s">
        <v>103</v>
      </c>
      <c r="D23" s="231" t="n">
        <v>5</v>
      </c>
      <c r="E23" s="231"/>
      <c r="F23" s="232" t="n">
        <v>10</v>
      </c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 t="n">
        <v>10</v>
      </c>
      <c r="R23" s="232" t="n">
        <f aca="false">D23+E23+F23+G23+H23+I23+J23+K23+L23+M23+O23</f>
        <v>15</v>
      </c>
      <c r="S23" s="232" t="n">
        <f aca="false">SUM(D23:Q23)</f>
        <v>25</v>
      </c>
      <c r="T23" s="130" t="s">
        <v>39</v>
      </c>
      <c r="U23" s="233" t="n">
        <v>1</v>
      </c>
      <c r="V23" s="43"/>
      <c r="W23" s="43"/>
      <c r="X23" s="43"/>
      <c r="Y23" s="43"/>
      <c r="Z23" s="43"/>
      <c r="AA23" s="43"/>
      <c r="AB23" s="43"/>
      <c r="AC23" s="43"/>
      <c r="AD23" s="44"/>
      <c r="AE23" s="44"/>
      <c r="AF23" s="44"/>
      <c r="AG23" s="44"/>
      <c r="AH23" s="44"/>
      <c r="AI23" s="44"/>
      <c r="AJ23" s="44"/>
      <c r="AK23" s="44"/>
      <c r="AL23" s="45"/>
      <c r="AM23" s="47"/>
      <c r="AN23" s="197" t="n">
        <f aca="false">S23+AK23</f>
        <v>25</v>
      </c>
      <c r="AO23" s="234" t="n">
        <f aca="false">SUM(U23,AM23)</f>
        <v>1</v>
      </c>
      <c r="AP23" s="225"/>
    </row>
    <row r="24" customFormat="false" ht="40.2" hidden="false" customHeight="false" outlineLevel="0" collapsed="false">
      <c r="A24" s="51" t="n">
        <v>5</v>
      </c>
      <c r="B24" s="235" t="s">
        <v>104</v>
      </c>
      <c r="C24" s="199" t="s">
        <v>105</v>
      </c>
      <c r="D24" s="236" t="n">
        <v>10</v>
      </c>
      <c r="E24" s="236"/>
      <c r="F24" s="237" t="n">
        <v>10</v>
      </c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 t="n">
        <v>5</v>
      </c>
      <c r="R24" s="237" t="n">
        <f aca="false">D24+E24+F24+G24+H24+I24+J24+K24+L24+M24+O24</f>
        <v>20</v>
      </c>
      <c r="S24" s="237" t="n">
        <f aca="false">SUM(D24:Q24)</f>
        <v>25</v>
      </c>
      <c r="T24" s="119" t="s">
        <v>39</v>
      </c>
      <c r="U24" s="238" t="n">
        <v>1</v>
      </c>
      <c r="V24" s="56"/>
      <c r="W24" s="56"/>
      <c r="X24" s="55"/>
      <c r="Y24" s="55"/>
      <c r="Z24" s="55"/>
      <c r="AA24" s="55"/>
      <c r="AB24" s="55"/>
      <c r="AC24" s="55"/>
      <c r="AD24" s="56"/>
      <c r="AE24" s="56"/>
      <c r="AF24" s="56"/>
      <c r="AG24" s="56"/>
      <c r="AH24" s="56"/>
      <c r="AI24" s="57"/>
      <c r="AJ24" s="56"/>
      <c r="AK24" s="56"/>
      <c r="AL24" s="57"/>
      <c r="AM24" s="59"/>
      <c r="AN24" s="239" t="n">
        <f aca="false">S24+AK24</f>
        <v>25</v>
      </c>
      <c r="AO24" s="193" t="n">
        <f aca="false">SUM(U24,AM24)</f>
        <v>1</v>
      </c>
      <c r="AP24" s="1"/>
    </row>
    <row r="25" customFormat="false" ht="15" hidden="false" customHeight="true" outlineLevel="0" collapsed="false">
      <c r="A25" s="68" t="s">
        <v>56</v>
      </c>
      <c r="B25" s="68"/>
      <c r="C25" s="68"/>
      <c r="D25" s="62" t="n">
        <f aca="false">S25+AK25</f>
        <v>0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1"/>
    </row>
    <row r="26" customFormat="false" ht="13.8" hidden="false" customHeight="false" outlineLevel="0" collapsed="false">
      <c r="A26" s="30" t="n">
        <v>6</v>
      </c>
      <c r="B26" s="112" t="s">
        <v>35</v>
      </c>
      <c r="C26" s="32" t="s">
        <v>106</v>
      </c>
      <c r="D26" s="226" t="n">
        <v>50</v>
      </c>
      <c r="E26" s="226"/>
      <c r="F26" s="228"/>
      <c r="G26" s="228"/>
      <c r="H26" s="228"/>
      <c r="I26" s="228"/>
      <c r="J26" s="228"/>
      <c r="K26" s="228" t="n">
        <v>80</v>
      </c>
      <c r="L26" s="228"/>
      <c r="M26" s="228"/>
      <c r="N26" s="228"/>
      <c r="O26" s="228"/>
      <c r="P26" s="228"/>
      <c r="Q26" s="228" t="n">
        <v>25</v>
      </c>
      <c r="R26" s="228" t="n">
        <f aca="false">D26+E26+F26+G26+H26+I26+J26+K26+L26+M26+O26</f>
        <v>130</v>
      </c>
      <c r="S26" s="228" t="n">
        <f aca="false">SUM(D26:Q26)</f>
        <v>155</v>
      </c>
      <c r="T26" s="108" t="s">
        <v>37</v>
      </c>
      <c r="U26" s="229" t="n">
        <v>5.5</v>
      </c>
      <c r="V26" s="33"/>
      <c r="W26" s="33"/>
      <c r="X26" s="33"/>
      <c r="Y26" s="33"/>
      <c r="Z26" s="33"/>
      <c r="AA26" s="33"/>
      <c r="AB26" s="33"/>
      <c r="AC26" s="33"/>
      <c r="AD26" s="34"/>
      <c r="AE26" s="34"/>
      <c r="AF26" s="34"/>
      <c r="AG26" s="34"/>
      <c r="AH26" s="34"/>
      <c r="AI26" s="35"/>
      <c r="AJ26" s="34"/>
      <c r="AK26" s="34"/>
      <c r="AL26" s="35"/>
      <c r="AM26" s="37"/>
      <c r="AN26" s="188" t="n">
        <f aca="false">S26+AK26</f>
        <v>155</v>
      </c>
      <c r="AO26" s="197" t="n">
        <f aca="false">SUM(U26,AM26)</f>
        <v>5.5</v>
      </c>
      <c r="AP26" s="1"/>
    </row>
    <row r="27" customFormat="false" ht="26.4" hidden="false" customHeight="false" outlineLevel="0" collapsed="false">
      <c r="A27" s="39" t="n">
        <v>7</v>
      </c>
      <c r="B27" s="134" t="s">
        <v>35</v>
      </c>
      <c r="C27" s="141" t="s">
        <v>107</v>
      </c>
      <c r="D27" s="231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 t="n">
        <v>80</v>
      </c>
      <c r="Q27" s="232"/>
      <c r="R27" s="232" t="n">
        <f aca="false">D27+E27+F27+G27+H27+I27+J27+K27+L27+M27+O27</f>
        <v>0</v>
      </c>
      <c r="S27" s="232" t="n">
        <f aca="false">SUM(D27:Q27)</f>
        <v>80</v>
      </c>
      <c r="T27" s="130" t="s">
        <v>39</v>
      </c>
      <c r="U27" s="233" t="n">
        <v>3</v>
      </c>
      <c r="V27" s="43"/>
      <c r="W27" s="43"/>
      <c r="X27" s="43"/>
      <c r="Y27" s="43"/>
      <c r="Z27" s="43"/>
      <c r="AA27" s="43"/>
      <c r="AB27" s="43"/>
      <c r="AC27" s="43"/>
      <c r="AD27" s="44"/>
      <c r="AE27" s="44"/>
      <c r="AF27" s="44"/>
      <c r="AG27" s="44"/>
      <c r="AH27" s="44"/>
      <c r="AI27" s="45"/>
      <c r="AJ27" s="44"/>
      <c r="AK27" s="44"/>
      <c r="AL27" s="45"/>
      <c r="AM27" s="47"/>
      <c r="AN27" s="197" t="n">
        <f aca="false">S27+AK27</f>
        <v>80</v>
      </c>
      <c r="AO27" s="197" t="n">
        <f aca="false">SUM(U27,AM27)</f>
        <v>3</v>
      </c>
      <c r="AP27" s="1"/>
    </row>
    <row r="28" customFormat="false" ht="26.4" hidden="false" customHeight="false" outlineLevel="0" collapsed="false">
      <c r="A28" s="39" t="n">
        <v>8</v>
      </c>
      <c r="B28" s="134" t="s">
        <v>35</v>
      </c>
      <c r="C28" s="240" t="s">
        <v>108</v>
      </c>
      <c r="D28" s="241"/>
      <c r="E28" s="232"/>
      <c r="F28" s="130" t="n">
        <v>18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232" t="n">
        <v>10</v>
      </c>
      <c r="R28" s="232" t="n">
        <f aca="false">D28+E28+F28+G28+H28+I28+J28+K28+L28+M28+O28</f>
        <v>18</v>
      </c>
      <c r="S28" s="232" t="n">
        <f aca="false">SUM(D28:Q28)</f>
        <v>28</v>
      </c>
      <c r="T28" s="130" t="s">
        <v>39</v>
      </c>
      <c r="U28" s="233" t="n">
        <v>1</v>
      </c>
      <c r="V28" s="43"/>
      <c r="W28" s="43"/>
      <c r="X28" s="43"/>
      <c r="Y28" s="43"/>
      <c r="Z28" s="43"/>
      <c r="AA28" s="43"/>
      <c r="AB28" s="43"/>
      <c r="AC28" s="43"/>
      <c r="AD28" s="44"/>
      <c r="AE28" s="44"/>
      <c r="AF28" s="44"/>
      <c r="AG28" s="44"/>
      <c r="AH28" s="44"/>
      <c r="AI28" s="45"/>
      <c r="AJ28" s="44"/>
      <c r="AK28" s="44"/>
      <c r="AL28" s="45"/>
      <c r="AM28" s="47"/>
      <c r="AN28" s="197" t="n">
        <f aca="false">S28+AK28</f>
        <v>28</v>
      </c>
      <c r="AO28" s="197" t="n">
        <f aca="false">SUM(U28,AM28)</f>
        <v>1</v>
      </c>
      <c r="AP28" s="1"/>
    </row>
    <row r="29" customFormat="false" ht="13.2" hidden="false" customHeight="false" outlineLevel="0" collapsed="false">
      <c r="A29" s="39" t="n">
        <v>9</v>
      </c>
      <c r="B29" s="134" t="s">
        <v>35</v>
      </c>
      <c r="C29" s="141" t="s">
        <v>109</v>
      </c>
      <c r="D29" s="231" t="n">
        <v>40</v>
      </c>
      <c r="E29" s="231"/>
      <c r="F29" s="232"/>
      <c r="G29" s="232"/>
      <c r="H29" s="232"/>
      <c r="I29" s="232"/>
      <c r="J29" s="232"/>
      <c r="K29" s="232" t="n">
        <v>40</v>
      </c>
      <c r="L29" s="232"/>
      <c r="M29" s="232"/>
      <c r="N29" s="232"/>
      <c r="O29" s="232"/>
      <c r="P29" s="232"/>
      <c r="Q29" s="232" t="n">
        <v>20</v>
      </c>
      <c r="R29" s="232" t="n">
        <f aca="false">D29+E29+F29+G29+H29+I29+J29+K29+L29+M29+O29</f>
        <v>80</v>
      </c>
      <c r="S29" s="232" t="n">
        <f aca="false">SUM(D29:Q29)</f>
        <v>100</v>
      </c>
      <c r="T29" s="130" t="s">
        <v>37</v>
      </c>
      <c r="U29" s="233" t="n">
        <v>4</v>
      </c>
      <c r="V29" s="43"/>
      <c r="W29" s="43"/>
      <c r="X29" s="43"/>
      <c r="Y29" s="43"/>
      <c r="Z29" s="43"/>
      <c r="AA29" s="43"/>
      <c r="AB29" s="43"/>
      <c r="AC29" s="43"/>
      <c r="AD29" s="44"/>
      <c r="AE29" s="44"/>
      <c r="AF29" s="44"/>
      <c r="AG29" s="44"/>
      <c r="AH29" s="44"/>
      <c r="AI29" s="44"/>
      <c r="AJ29" s="44"/>
      <c r="AK29" s="44"/>
      <c r="AL29" s="45"/>
      <c r="AM29" s="47"/>
      <c r="AN29" s="197" t="n">
        <f aca="false">S29+AK29</f>
        <v>100</v>
      </c>
      <c r="AO29" s="197" t="n">
        <f aca="false">SUM(U29,AM29)</f>
        <v>4</v>
      </c>
      <c r="AP29" s="1"/>
    </row>
    <row r="30" customFormat="false" ht="13.2" hidden="false" customHeight="false" outlineLevel="0" collapsed="false">
      <c r="A30" s="39" t="n">
        <v>10</v>
      </c>
      <c r="B30" s="134" t="s">
        <v>35</v>
      </c>
      <c r="C30" s="141" t="s">
        <v>110</v>
      </c>
      <c r="D30" s="231"/>
      <c r="E30" s="231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 t="n">
        <v>40</v>
      </c>
      <c r="Q30" s="232"/>
      <c r="R30" s="232" t="n">
        <f aca="false">D30+E30+F30+G30+H30+I30+J30+K30+L30+M30+O30</f>
        <v>0</v>
      </c>
      <c r="S30" s="232" t="n">
        <f aca="false">SUM(D30:Q30)</f>
        <v>40</v>
      </c>
      <c r="T30" s="130" t="s">
        <v>39</v>
      </c>
      <c r="U30" s="233" t="n">
        <v>2</v>
      </c>
      <c r="V30" s="43"/>
      <c r="W30" s="43"/>
      <c r="X30" s="43"/>
      <c r="Y30" s="43"/>
      <c r="Z30" s="43"/>
      <c r="AA30" s="43"/>
      <c r="AB30" s="43"/>
      <c r="AC30" s="43"/>
      <c r="AD30" s="44"/>
      <c r="AE30" s="44"/>
      <c r="AF30" s="44"/>
      <c r="AG30" s="44"/>
      <c r="AH30" s="44"/>
      <c r="AI30" s="44"/>
      <c r="AJ30" s="44"/>
      <c r="AK30" s="44"/>
      <c r="AL30" s="45"/>
      <c r="AM30" s="47"/>
      <c r="AN30" s="197" t="n">
        <f aca="false">S30+AK30</f>
        <v>40</v>
      </c>
      <c r="AO30" s="197" t="n">
        <f aca="false">SUM(U30,AM30)</f>
        <v>2</v>
      </c>
      <c r="AP30" s="1"/>
    </row>
    <row r="31" customFormat="false" ht="13.2" hidden="false" customHeight="false" outlineLevel="0" collapsed="false">
      <c r="A31" s="39" t="n">
        <v>11</v>
      </c>
      <c r="B31" s="134" t="s">
        <v>35</v>
      </c>
      <c r="C31" s="141" t="s">
        <v>96</v>
      </c>
      <c r="D31" s="231"/>
      <c r="E31" s="231" t="n">
        <v>1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 t="n">
        <v>10</v>
      </c>
      <c r="R31" s="232" t="n">
        <f aca="false">D31+E31+F31+G31+H31+I31+J31+K31+L31+M31+O31</f>
        <v>1</v>
      </c>
      <c r="S31" s="232" t="n">
        <f aca="false">SUM(D31:Q31)</f>
        <v>11</v>
      </c>
      <c r="T31" s="130" t="s">
        <v>39</v>
      </c>
      <c r="U31" s="233" t="n">
        <v>0.5</v>
      </c>
      <c r="V31" s="43"/>
      <c r="W31" s="43"/>
      <c r="X31" s="43"/>
      <c r="Y31" s="43"/>
      <c r="Z31" s="43"/>
      <c r="AA31" s="43"/>
      <c r="AB31" s="43"/>
      <c r="AC31" s="43"/>
      <c r="AD31" s="44"/>
      <c r="AE31" s="44"/>
      <c r="AF31" s="44"/>
      <c r="AG31" s="44"/>
      <c r="AH31" s="44"/>
      <c r="AI31" s="44"/>
      <c r="AJ31" s="44"/>
      <c r="AK31" s="44"/>
      <c r="AL31" s="45"/>
      <c r="AM31" s="47"/>
      <c r="AN31" s="197" t="n">
        <f aca="false">S31+AK31</f>
        <v>11</v>
      </c>
      <c r="AO31" s="197" t="n">
        <f aca="false">SUM(U31,AM31)</f>
        <v>0.5</v>
      </c>
      <c r="AP31" s="1"/>
    </row>
    <row r="32" customFormat="false" ht="13.8" hidden="false" customHeight="false" outlineLevel="0" collapsed="false">
      <c r="A32" s="242" t="n">
        <v>12</v>
      </c>
      <c r="B32" s="134" t="s">
        <v>35</v>
      </c>
      <c r="C32" s="243" t="s">
        <v>111</v>
      </c>
      <c r="D32" s="231"/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 t="n">
        <f aca="false">D32+E32+F32+G32+H32+I32+J32+K32+L32+M32+O32</f>
        <v>0</v>
      </c>
      <c r="S32" s="232" t="n">
        <f aca="false">SUM(D32:Q32)</f>
        <v>0</v>
      </c>
      <c r="T32" s="130" t="s">
        <v>37</v>
      </c>
      <c r="U32" s="233" t="n">
        <v>5</v>
      </c>
      <c r="V32" s="43"/>
      <c r="W32" s="43"/>
      <c r="X32" s="43"/>
      <c r="Y32" s="43"/>
      <c r="Z32" s="43"/>
      <c r="AA32" s="43"/>
      <c r="AB32" s="43"/>
      <c r="AC32" s="43"/>
      <c r="AD32" s="44"/>
      <c r="AE32" s="44"/>
      <c r="AF32" s="44"/>
      <c r="AG32" s="44"/>
      <c r="AH32" s="44"/>
      <c r="AI32" s="44"/>
      <c r="AJ32" s="44"/>
      <c r="AK32" s="44"/>
      <c r="AL32" s="45"/>
      <c r="AM32" s="47"/>
      <c r="AN32" s="197" t="n">
        <f aca="false">S32+AK32</f>
        <v>0</v>
      </c>
      <c r="AO32" s="197" t="n">
        <f aca="false">SUM(U32,AM32)</f>
        <v>5</v>
      </c>
      <c r="AP32" s="1"/>
    </row>
    <row r="33" customFormat="false" ht="13.8" hidden="false" customHeight="false" outlineLevel="0" collapsed="false">
      <c r="A33" s="150" t="s">
        <v>58</v>
      </c>
      <c r="B33" s="150"/>
      <c r="C33" s="150"/>
      <c r="D33" s="205" t="n">
        <f aca="false">SUM(D19:D32)</f>
        <v>150</v>
      </c>
      <c r="E33" s="202" t="n">
        <f aca="false">SUM(E21:E32)</f>
        <v>1</v>
      </c>
      <c r="F33" s="202" t="n">
        <f aca="false">SUM(F19:F32)</f>
        <v>63</v>
      </c>
      <c r="G33" s="202" t="n">
        <f aca="false">SUM(G21:G32)</f>
        <v>0</v>
      </c>
      <c r="H33" s="202" t="n">
        <f aca="false">SUM(H21:H32)</f>
        <v>0</v>
      </c>
      <c r="I33" s="202" t="n">
        <f aca="false">SUM(I21:I32)</f>
        <v>0</v>
      </c>
      <c r="J33" s="202" t="n">
        <f aca="false">SUM(J21:J32)</f>
        <v>0</v>
      </c>
      <c r="K33" s="202" t="n">
        <f aca="false">SUM(K21:K32)</f>
        <v>120</v>
      </c>
      <c r="L33" s="202" t="n">
        <f aca="false">SUM(L21:L32)</f>
        <v>0</v>
      </c>
      <c r="M33" s="202" t="n">
        <f aca="false">SUM(M21:M32)</f>
        <v>0</v>
      </c>
      <c r="N33" s="202" t="n">
        <f aca="false">SUM(N21:N32)</f>
        <v>0</v>
      </c>
      <c r="O33" s="202" t="n">
        <f aca="false">SUM(O21:O32)</f>
        <v>0</v>
      </c>
      <c r="P33" s="202" t="n">
        <f aca="false">SUM(P21:P32)</f>
        <v>120</v>
      </c>
      <c r="Q33" s="202" t="n">
        <f aca="false">SUM(Q19:Q32)</f>
        <v>100</v>
      </c>
      <c r="R33" s="202" t="n">
        <f aca="false">SUM(R19:R32)</f>
        <v>334</v>
      </c>
      <c r="S33" s="202" t="n">
        <f aca="false">SUM(S19:S32)</f>
        <v>554</v>
      </c>
      <c r="T33" s="202" t="n">
        <f aca="false">SUM(T21:T32)</f>
        <v>0</v>
      </c>
      <c r="U33" s="244" t="n">
        <f aca="false">SUM(U19:U32)</f>
        <v>26.5</v>
      </c>
      <c r="V33" s="205" t="n">
        <f aca="false">SUM(V21:V32)</f>
        <v>0</v>
      </c>
      <c r="W33" s="202" t="n">
        <f aca="false">SUM(W21:W32)</f>
        <v>0</v>
      </c>
      <c r="X33" s="202" t="n">
        <f aca="false">SUM(X21:X32)</f>
        <v>0</v>
      </c>
      <c r="Y33" s="202" t="n">
        <f aca="false">SUM(Y21:Y32)</f>
        <v>0</v>
      </c>
      <c r="Z33" s="202" t="n">
        <f aca="false">SUM(Z21:Z32)</f>
        <v>0</v>
      </c>
      <c r="AA33" s="202" t="n">
        <f aca="false">SUM(AA21:AA32)</f>
        <v>0</v>
      </c>
      <c r="AB33" s="202" t="n">
        <f aca="false">SUM(AB21:AB32)</f>
        <v>0</v>
      </c>
      <c r="AC33" s="202" t="n">
        <f aca="false">SUM(AC21:AC32)</f>
        <v>0</v>
      </c>
      <c r="AD33" s="202" t="n">
        <f aca="false">SUM(AD21:AD32)</f>
        <v>0</v>
      </c>
      <c r="AE33" s="202" t="n">
        <f aca="false">SUM(AE21:AE32)</f>
        <v>0</v>
      </c>
      <c r="AF33" s="202" t="n">
        <f aca="false">SUM(AF21:AF32)</f>
        <v>0</v>
      </c>
      <c r="AG33" s="202" t="n">
        <f aca="false">SUM(AG21:AG32)</f>
        <v>0</v>
      </c>
      <c r="AH33" s="202" t="n">
        <f aca="false">SUM(AH21:AH32)</f>
        <v>0</v>
      </c>
      <c r="AI33" s="202" t="n">
        <f aca="false">SUM(AI21:AI32)</f>
        <v>0</v>
      </c>
      <c r="AJ33" s="202" t="n">
        <f aca="false">SUM(AJ21:AJ32)</f>
        <v>0</v>
      </c>
      <c r="AK33" s="202" t="n">
        <f aca="false">SUM(AK21:AK32)</f>
        <v>0</v>
      </c>
      <c r="AL33" s="202" t="n">
        <f aca="false">SUM(AL21:AL32)</f>
        <v>0</v>
      </c>
      <c r="AM33" s="206" t="n">
        <f aca="false">SUM(AM21:AM32)</f>
        <v>0</v>
      </c>
      <c r="AN33" s="245" t="n">
        <f aca="false">SUM(AN19:AN32)</f>
        <v>554</v>
      </c>
      <c r="AO33" s="245" t="n">
        <f aca="false">SUM(AO19:AO32)</f>
        <v>26.5</v>
      </c>
    </row>
    <row r="34" customFormat="false" ht="13.2" hidden="false" customHeight="false" outlineLevel="0" collapsed="false">
      <c r="A34" s="1"/>
      <c r="B34" s="115"/>
      <c r="C34" s="8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3"/>
      <c r="AN34" s="1"/>
      <c r="AO34" s="1"/>
    </row>
    <row r="35" customFormat="false" ht="13.2" hidden="false" customHeight="false" outlineLevel="0" collapsed="false">
      <c r="A35" s="1"/>
      <c r="B35" s="115"/>
      <c r="C35" s="8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3"/>
      <c r="AN35" s="1"/>
      <c r="AO35" s="1"/>
    </row>
    <row r="36" customFormat="false" ht="13.2" hidden="false" customHeight="false" outlineLevel="0" collapsed="false">
      <c r="A36" s="1"/>
      <c r="B36" s="115"/>
      <c r="C36" s="8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3"/>
      <c r="AN36" s="1"/>
      <c r="AO36" s="1"/>
    </row>
    <row r="37" customFormat="false" ht="13.2" hidden="false" customHeight="false" outlineLevel="0" collapsed="false">
      <c r="A37" s="1"/>
      <c r="B37" s="115"/>
      <c r="C37" s="82" t="n">
        <v>44741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 t="s">
        <v>59</v>
      </c>
      <c r="P37" s="1"/>
      <c r="Q37" s="1"/>
      <c r="R37" s="1"/>
      <c r="S37" s="1"/>
      <c r="T37" s="1"/>
      <c r="U37" s="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83" t="s">
        <v>60</v>
      </c>
      <c r="AG37" s="83"/>
      <c r="AH37" s="83"/>
      <c r="AI37" s="83"/>
      <c r="AJ37" s="83"/>
      <c r="AK37" s="83"/>
      <c r="AL37" s="83"/>
      <c r="AM37" s="3"/>
      <c r="AN37" s="1"/>
      <c r="AO37" s="1"/>
    </row>
    <row r="38" customFormat="false" ht="13.2" hidden="false" customHeight="false" outlineLevel="0" collapsed="false">
      <c r="A38" s="1"/>
      <c r="B38" s="115"/>
      <c r="C38" s="2" t="s">
        <v>61</v>
      </c>
      <c r="D38" s="1"/>
      <c r="E38" s="1"/>
      <c r="F38" s="1"/>
      <c r="G38" s="1"/>
      <c r="H38" s="1"/>
      <c r="I38" s="1"/>
      <c r="J38" s="1"/>
      <c r="K38" s="1"/>
      <c r="L38" s="1"/>
      <c r="M38" s="85"/>
      <c r="N38" s="1"/>
      <c r="O38" s="246" t="s">
        <v>82</v>
      </c>
      <c r="P38" s="246"/>
      <c r="Q38" s="246"/>
      <c r="R38" s="246"/>
      <c r="S38" s="246"/>
      <c r="T38" s="246"/>
      <c r="U38" s="24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88" t="s">
        <v>63</v>
      </c>
      <c r="AG38" s="88"/>
      <c r="AH38" s="88"/>
      <c r="AI38" s="88"/>
      <c r="AJ38" s="88"/>
      <c r="AK38" s="88"/>
      <c r="AL38" s="88"/>
      <c r="AM38" s="3"/>
      <c r="AN38" s="1"/>
      <c r="AO38" s="1"/>
    </row>
    <row r="39" customFormat="false" ht="13.2" hidden="false" customHeight="false" outlineLevel="0" collapsed="false">
      <c r="A39" s="1"/>
      <c r="B39" s="115"/>
      <c r="C39" s="8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3"/>
      <c r="AN39" s="1"/>
      <c r="AO39" s="1"/>
    </row>
    <row r="40" customFormat="false" ht="13.2" hidden="false" customHeight="false" outlineLevel="0" collapsed="false">
      <c r="A40" s="1"/>
      <c r="B40" s="115"/>
      <c r="C40" s="8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3"/>
      <c r="AN40" s="1"/>
      <c r="AO40" s="1"/>
    </row>
    <row r="41" customFormat="false" ht="13.2" hidden="false" customHeight="false" outlineLevel="0" collapsed="false">
      <c r="A41" s="1"/>
      <c r="B41" s="115"/>
      <c r="C41" s="8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"/>
      <c r="AN41" s="1"/>
      <c r="AO41" s="1"/>
    </row>
    <row r="42" customFormat="false" ht="13.2" hidden="false" customHeight="false" outlineLevel="0" collapsed="false">
      <c r="A42" s="1"/>
      <c r="B42" s="115"/>
      <c r="C42" s="8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3"/>
      <c r="AN42" s="1"/>
      <c r="AO42" s="1"/>
    </row>
    <row r="43" customFormat="false" ht="13.2" hidden="false" customHeight="false" outlineLevel="0" collapsed="false">
      <c r="A43" s="1"/>
      <c r="B43" s="115"/>
      <c r="C43" s="8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3"/>
      <c r="AN43" s="1"/>
      <c r="AO43" s="1"/>
    </row>
  </sheetData>
  <mergeCells count="20">
    <mergeCell ref="AJ2:AN2"/>
    <mergeCell ref="AJ4:AN4"/>
    <mergeCell ref="A6:AO6"/>
    <mergeCell ref="A16:A17"/>
    <mergeCell ref="B16:B17"/>
    <mergeCell ref="C16:C17"/>
    <mergeCell ref="D16:U16"/>
    <mergeCell ref="V16:AM16"/>
    <mergeCell ref="AN16:AN17"/>
    <mergeCell ref="AO16:AO17"/>
    <mergeCell ref="A18:C18"/>
    <mergeCell ref="D18:AO18"/>
    <mergeCell ref="A20:C20"/>
    <mergeCell ref="D20:AO20"/>
    <mergeCell ref="A25:C25"/>
    <mergeCell ref="D25:AO25"/>
    <mergeCell ref="A33:C33"/>
    <mergeCell ref="AF37:AL37"/>
    <mergeCell ref="O38:U38"/>
    <mergeCell ref="AF38:AL38"/>
  </mergeCells>
  <conditionalFormatting sqref="D21:AO24 D25 D26:AO33">
    <cfRule type="cellIs" priority="2" operator="equal" aboveAverage="0" equalAverage="0" bottom="0" percent="0" rank="0" text="" dxfId="7">
      <formula>0</formula>
    </cfRule>
  </conditionalFormatting>
  <conditionalFormatting sqref="D19:AO19 D20">
    <cfRule type="cellIs" priority="3" operator="equal" aboveAverage="0" equalAverage="0" bottom="0" percent="0" rank="0" text="" dxfId="8">
      <formula>0</formula>
    </cfRule>
  </conditionalFormatting>
  <dataValidations count="1">
    <dataValidation allowBlank="true" operator="between" showDropDown="false" showErrorMessage="true" showInputMessage="true" sqref="B21 B26:B28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S45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A31" activeCellId="0" sqref="A31"/>
    </sheetView>
  </sheetViews>
  <sheetFormatPr defaultColWidth="9.19921875" defaultRowHeight="13.2" zeroHeight="false" outlineLevelRow="0" outlineLevelCol="0"/>
  <cols>
    <col collapsed="false" customWidth="true" hidden="false" outlineLevel="0" max="2" min="2" style="0" width="30.86"/>
    <col collapsed="false" customWidth="true" hidden="false" outlineLevel="0" max="9" min="9" style="0" width="53.91"/>
  </cols>
  <sheetData>
    <row r="2" customFormat="false" ht="13.2" hidden="false" customHeight="false" outlineLevel="0" collapsed="false">
      <c r="A2" s="247"/>
      <c r="B2" s="247"/>
      <c r="L2" s="248" t="s">
        <v>112</v>
      </c>
      <c r="M2" s="248" t="s">
        <v>112</v>
      </c>
      <c r="N2" s="248" t="s">
        <v>113</v>
      </c>
      <c r="O2" s="248" t="s">
        <v>113</v>
      </c>
      <c r="P2" s="248" t="s">
        <v>114</v>
      </c>
      <c r="Q2" s="248" t="s">
        <v>114</v>
      </c>
      <c r="R2" s="248" t="s">
        <v>115</v>
      </c>
      <c r="S2" s="248" t="s">
        <v>115</v>
      </c>
    </row>
    <row r="3" customFormat="false" ht="13.2" hidden="false" customHeight="false" outlineLevel="0" collapsed="false">
      <c r="A3" s="247"/>
      <c r="B3" s="247"/>
      <c r="J3" s="249" t="s">
        <v>116</v>
      </c>
      <c r="K3" s="249" t="s">
        <v>117</v>
      </c>
      <c r="L3" s="250" t="s">
        <v>118</v>
      </c>
      <c r="M3" s="250" t="s">
        <v>119</v>
      </c>
      <c r="N3" s="250" t="s">
        <v>118</v>
      </c>
      <c r="O3" s="250" t="s">
        <v>119</v>
      </c>
      <c r="P3" s="250" t="s">
        <v>118</v>
      </c>
      <c r="Q3" s="250" t="s">
        <v>119</v>
      </c>
      <c r="R3" s="250" t="s">
        <v>118</v>
      </c>
      <c r="S3" s="250" t="s">
        <v>119</v>
      </c>
    </row>
    <row r="4" customFormat="false" ht="13.2" hidden="false" customHeight="false" outlineLevel="0" collapsed="false">
      <c r="A4" s="251" t="s">
        <v>112</v>
      </c>
      <c r="B4" s="251" t="s">
        <v>120</v>
      </c>
      <c r="C4" s="0" t="n">
        <f aca="false">'I ROK'!D39+'I ROK'!E39+'I ROK'!Q39+'I ROK'!V39+'I ROK'!W39+'I ROK'!AI39</f>
        <v>900</v>
      </c>
      <c r="I4" s="252" t="s">
        <v>121</v>
      </c>
      <c r="J4" s="0" t="e">
        <f aca="false">L4+N4+P4+R4</f>
        <v>#VALUE!</v>
      </c>
      <c r="K4" s="0" t="e">
        <f aca="false">M4+O4+Q4+S4</f>
        <v>#VALUE!</v>
      </c>
      <c r="L4" s="0" t="e">
        <f aca="false">SUM('i rok'!#ref!)+'i rok'!#ref!+'i rok'!#ref!+SUM('i rok'!#ref!)+'i rok'!#ref!+'i rok'!#ref!</f>
        <v>#VALUE!</v>
      </c>
      <c r="M4" s="0" t="e">
        <f aca="false">'i rok'!#ref!+'i rok'!#ref!</f>
        <v>#VALUE!</v>
      </c>
      <c r="N4" s="0" t="e">
        <f aca="false">SUM('ii rok'!#ref!)+'ii rok'!#ref!+'ii rok'!#ref!+SUM('ii rok'!#ref!)+'ii rok'!#ref!+'ii rok'!#ref!</f>
        <v>#VALUE!</v>
      </c>
      <c r="O4" s="0" t="e">
        <f aca="false">'ii rok'!#ref!+'ii rok'!#ref!</f>
        <v>#VALUE!</v>
      </c>
      <c r="P4" s="0" t="e">
        <f aca="false">SUM('iii rok'!#ref!)+'iii rok'!#ref!+'iii rok'!#ref!+SUM('iii rok'!#ref!)+'iii rok'!#ref!+'iii rok'!#ref!</f>
        <v>#VALUE!</v>
      </c>
      <c r="Q4" s="0" t="e">
        <f aca="false">'iii rok'!#ref!+'iii rok'!#ref!</f>
        <v>#VALUE!</v>
      </c>
      <c r="R4" s="0" t="e">
        <f aca="false">SUM('iv rok'!#ref!)+'iv rok'!#ref!+'iv rok'!#ref!+SUM('iv rok'!#ref!)+'iv rok'!#ref!+'iv rok'!#ref!</f>
        <v>#VALUE!</v>
      </c>
      <c r="S4" s="0" t="e">
        <f aca="false">'iv rok'!#ref!+'iv rok'!#ref!</f>
        <v>#VALUE!</v>
      </c>
    </row>
    <row r="5" customFormat="false" ht="13.2" hidden="false" customHeight="false" outlineLevel="0" collapsed="false">
      <c r="A5" s="247"/>
      <c r="B5" s="251" t="s">
        <v>122</v>
      </c>
      <c r="C5" s="0" t="n">
        <f aca="false">'I ROK'!M39+'I ROK'!AE39</f>
        <v>0</v>
      </c>
      <c r="I5" s="253" t="s">
        <v>123</v>
      </c>
      <c r="J5" s="0" t="e">
        <f aca="false">L5+N5+P5+R5</f>
        <v>#VALUE!</v>
      </c>
      <c r="K5" s="0" t="e">
        <f aca="false">M5+O5+Q5+S5</f>
        <v>#VALUE!</v>
      </c>
      <c r="L5" s="0" t="e">
        <f aca="false">SUM('i rok'!#ref!)+'i rok'!#ref!+'i rok'!#ref!+SUM('i rok'!#ref!)+'i rok'!#ref!+'i rok'!#ref!</f>
        <v>#VALUE!</v>
      </c>
      <c r="M5" s="0" t="e">
        <f aca="false">'i rok'!#ref!+'i rok'!#ref!</f>
        <v>#VALUE!</v>
      </c>
      <c r="N5" s="0" t="e">
        <f aca="false">SUM('ii rok'!#ref!)+'ii rok'!#ref!+'ii rok'!#ref!+SUM('ii rok'!#ref!)+'ii rok'!#ref!+'ii rok'!#ref!</f>
        <v>#VALUE!</v>
      </c>
      <c r="O5" s="0" t="e">
        <f aca="false">'ii rok'!#ref!+'ii rok'!#ref!</f>
        <v>#VALUE!</v>
      </c>
      <c r="P5" s="0" t="e">
        <f aca="false">SUM('iii rok'!#ref!)+'iii rok'!#ref!+'iii rok'!#ref!+SUM('iii rok'!#ref!)+'iii rok'!#ref!+'iii rok'!#ref!</f>
        <v>#VALUE!</v>
      </c>
      <c r="Q5" s="0" t="e">
        <f aca="false">'iii rok'!#ref!+'iii rok'!#ref!</f>
        <v>#VALUE!</v>
      </c>
      <c r="R5" s="0" t="e">
        <f aca="false">SUM('iv rok'!#ref!)+'iv rok'!#ref!+'iv rok'!#ref!+SUM('iv rok'!#ref!)+'iv rok'!#ref!+'iv rok'!#ref!</f>
        <v>#VALUE!</v>
      </c>
      <c r="S5" s="0" t="e">
        <f aca="false">'iv rok'!#ref!+'iv rok'!#ref!</f>
        <v>#VALUE!</v>
      </c>
    </row>
    <row r="6" customFormat="false" ht="13.2" hidden="false" customHeight="false" outlineLevel="0" collapsed="false">
      <c r="A6" s="247"/>
      <c r="B6" s="247" t="s">
        <v>124</v>
      </c>
      <c r="C6" s="0" t="n">
        <f aca="false">SUM('I ROK'!F39:L39)+'I ROK'!P39+SUM('I ROK'!X39:AD39)+'I ROK'!AH39</f>
        <v>450</v>
      </c>
      <c r="I6" s="254" t="s">
        <v>125</v>
      </c>
      <c r="J6" s="0" t="e">
        <f aca="false">L6+N6+P6+R6</f>
        <v>#VALUE!</v>
      </c>
      <c r="K6" s="0" t="e">
        <f aca="false">M6+O6+Q6+S6-18</f>
        <v>#VALUE!</v>
      </c>
      <c r="L6" s="0" t="e">
        <f aca="false">SUM('i rok'!#ref!)+'i rok'!#ref!+'i rok'!#ref!+SUM('i rok'!#ref!)+'i rok'!#ref!+'i rok'!#ref!</f>
        <v>#VALUE!</v>
      </c>
      <c r="M6" s="0" t="e">
        <f aca="false">'i rok'!#ref!+'i rok'!#ref!</f>
        <v>#VALUE!</v>
      </c>
      <c r="N6" s="0" t="e">
        <f aca="false">SUM('ii rok'!#ref!)+'ii rok'!#ref!+'ii rok'!#ref!+SUM('ii rok'!#ref!)+'ii rok'!#ref!+'ii rok'!#ref!</f>
        <v>#VALUE!</v>
      </c>
      <c r="O6" s="0" t="e">
        <f aca="false">'ii rok'!#ref!+'ii rok'!#ref!</f>
        <v>#VALUE!</v>
      </c>
      <c r="P6" s="0" t="e">
        <f aca="false">SUM('iii rok'!#ref!)+'iii rok'!#ref!+'iii rok'!#ref!+SUM('iii rok'!#ref!)+'iii rok'!#ref!+'iii rok'!#ref!</f>
        <v>#VALUE!</v>
      </c>
      <c r="Q6" s="0" t="e">
        <f aca="false">'iii rok'!#ref!+'iii rok'!#ref!</f>
        <v>#VALUE!</v>
      </c>
      <c r="R6" s="0" t="e">
        <f aca="false">SUM('iv rok'!#ref!)+'iv rok'!#ref!+'iv rok'!#ref!+SUM('iv rok'!#ref!)+'iv rok'!#ref!+'iv rok'!#ref!</f>
        <v>#VALUE!</v>
      </c>
      <c r="S6" s="0" t="e">
        <f aca="false">'iv rok'!#ref!+'iv rok'!#ref!</f>
        <v>#VALUE!</v>
      </c>
    </row>
    <row r="7" customFormat="false" ht="13.2" hidden="false" customHeight="false" outlineLevel="0" collapsed="false">
      <c r="A7" s="247"/>
      <c r="B7" s="255" t="s">
        <v>126</v>
      </c>
      <c r="C7" s="0" t="n">
        <f aca="false">'I ROK'!O39+'I ROK'!AG39</f>
        <v>0</v>
      </c>
      <c r="I7" s="4" t="s">
        <v>127</v>
      </c>
      <c r="J7" s="0" t="e">
        <f aca="false">L7+N7+P7+R7</f>
        <v>#VALUE!</v>
      </c>
      <c r="K7" s="0" t="e">
        <f aca="false">M7+O7+Q7+S7-33-36</f>
        <v>#VALUE!</v>
      </c>
      <c r="L7" s="0" t="e">
        <f aca="false">SUM('i rok'!#ref!)+'i rok'!#ref!+'i rok'!#ref!+SUM('i rok'!#ref!)+'i rok'!#ref!+'i rok'!#ref!</f>
        <v>#VALUE!</v>
      </c>
      <c r="M7" s="0" t="e">
        <f aca="false">'i rok'!#ref!+'i rok'!#ref!</f>
        <v>#VALUE!</v>
      </c>
      <c r="N7" s="0" t="e">
        <f aca="false">SUM('ii rok'!#ref!)+'ii rok'!#ref!+'ii rok'!#ref!+SUM('ii rok'!#ref!)+'ii rok'!#ref!+'ii rok'!#ref!</f>
        <v>#VALUE!</v>
      </c>
      <c r="O7" s="0" t="e">
        <f aca="false">'ii rok'!#ref!+'ii rok'!#ref!</f>
        <v>#VALUE!</v>
      </c>
      <c r="P7" s="0" t="e">
        <f aca="false">SUM('iii rok'!#ref!)+'iii rok'!#ref!+'iii rok'!#ref!+SUM('iii rok'!#ref!)+'iii rok'!#ref!+'iii rok'!#ref!</f>
        <v>#VALUE!</v>
      </c>
      <c r="Q7" s="0" t="e">
        <f aca="false">'iii rok'!#ref!+'iii rok'!#ref!</f>
        <v>#VALUE!</v>
      </c>
      <c r="R7" s="0" t="e">
        <f aca="false">SUM('iv rok'!#ref!)+'iv rok'!#ref!+'iv rok'!#ref!+SUM('iv rok'!#ref!)+'iv rok'!#ref!+'iv rok'!#ref!</f>
        <v>#VALUE!</v>
      </c>
      <c r="S7" s="0" t="e">
        <f aca="false">'iv rok'!#ref!+'iv rok'!#ref!</f>
        <v>#VALUE!</v>
      </c>
    </row>
    <row r="8" customFormat="false" ht="13.2" hidden="false" customHeight="false" outlineLevel="0" collapsed="false">
      <c r="A8" s="251" t="s">
        <v>113</v>
      </c>
      <c r="B8" s="251" t="s">
        <v>120</v>
      </c>
      <c r="C8" s="0" t="n">
        <f aca="false">'II ROK'!D33+'II ROK'!E33+'II ROK'!Q33+'II ROK'!V33+'II ROK'!W33+'II ROK'!AI33</f>
        <v>430</v>
      </c>
      <c r="I8" s="4" t="s">
        <v>128</v>
      </c>
      <c r="J8" s="0" t="e">
        <f aca="false">L8+N8+P8+R8</f>
        <v>#VALUE!</v>
      </c>
      <c r="L8" s="0" t="e">
        <f aca="false">SUM('i rok'!#ref!)+SUM('i rok'!#ref!)</f>
        <v>#VALUE!</v>
      </c>
      <c r="N8" s="0" t="e">
        <f aca="false">SUM('ii rok'!#ref!)+SUM('ii rok'!#ref!)</f>
        <v>#VALUE!</v>
      </c>
      <c r="P8" s="0" t="e">
        <f aca="false">SUM('iii rok'!#ref!)+SUM('iii rok'!#ref!)</f>
        <v>#VALUE!</v>
      </c>
      <c r="R8" s="0" t="e">
        <f aca="false">SUM('iv rok'!#ref!)+SUM('iv rok'!#ref!)</f>
        <v>#VALUE!</v>
      </c>
    </row>
    <row r="9" customFormat="false" ht="13.2" hidden="false" customHeight="false" outlineLevel="0" collapsed="false">
      <c r="A9" s="247"/>
      <c r="B9" s="251" t="s">
        <v>122</v>
      </c>
      <c r="C9" s="0" t="n">
        <f aca="false">'II ROK'!M33+'II ROK'!AE33</f>
        <v>60</v>
      </c>
      <c r="I9" s="4" t="s">
        <v>129</v>
      </c>
      <c r="J9" s="0" t="e">
        <f aca="false">L9+N9+P9+R9</f>
        <v>#VALUE!</v>
      </c>
      <c r="L9" s="0" t="e">
        <f aca="false">SUM('i rok'!#ref!)+SUM('i rok'!#ref!)</f>
        <v>#VALUE!</v>
      </c>
      <c r="N9" s="0" t="e">
        <f aca="false">SUM('ii rok'!#ref!)+SUM('ii rok'!#ref!)</f>
        <v>#VALUE!</v>
      </c>
      <c r="P9" s="0" t="e">
        <f aca="false">SUM('iii rok'!#ref!)+SUM('iii rok'!#ref!)</f>
        <v>#VALUE!</v>
      </c>
      <c r="R9" s="0" t="e">
        <f aca="false">SUM('iv rok'!#ref!)+SUM('iv rok'!#ref!)</f>
        <v>#VALUE!</v>
      </c>
    </row>
    <row r="10" customFormat="false" ht="13.2" hidden="false" customHeight="false" outlineLevel="0" collapsed="false">
      <c r="A10" s="247"/>
      <c r="B10" s="247" t="s">
        <v>124</v>
      </c>
      <c r="C10" s="0" t="n">
        <f aca="false">SUM('II ROK'!F33:L33)+'II ROK'!P33+SUM('II ROK'!X33:AD33)+'II ROK'!AH33</f>
        <v>1090</v>
      </c>
    </row>
    <row r="11" customFormat="false" ht="13.2" hidden="false" customHeight="false" outlineLevel="0" collapsed="false">
      <c r="A11" s="247"/>
      <c r="B11" s="255" t="s">
        <v>126</v>
      </c>
      <c r="C11" s="0" t="n">
        <f aca="false">'II ROK'!O33+'II ROK'!AG33</f>
        <v>0</v>
      </c>
      <c r="J11" s="256" t="s">
        <v>130</v>
      </c>
      <c r="K11" s="4"/>
    </row>
    <row r="12" customFormat="false" ht="13.2" hidden="false" customHeight="false" outlineLevel="0" collapsed="false">
      <c r="A12" s="251" t="s">
        <v>114</v>
      </c>
      <c r="B12" s="251" t="s">
        <v>120</v>
      </c>
      <c r="C12" s="0" t="n">
        <f aca="false">'III ROK'!D34+'III ROK'!E34+'III ROK'!Q34+'III ROK'!V34+'III ROK'!W34+'III ROK'!AI34</f>
        <v>376</v>
      </c>
      <c r="J12" s="0" t="e">
        <f aca="false">SUM(J4:J9)</f>
        <v>#VALUE!</v>
      </c>
      <c r="K12" s="0" t="e">
        <f aca="false">M12+O12+Q12+S12</f>
        <v>#VALUE!</v>
      </c>
      <c r="M12" s="0" t="e">
        <f aca="false">SUM(M4:M7)</f>
        <v>#VALUE!</v>
      </c>
      <c r="O12" s="0" t="e">
        <f aca="false">SUM(O4:O7)</f>
        <v>#VALUE!</v>
      </c>
      <c r="Q12" s="0" t="e">
        <f aca="false">SUM(Q4:Q7)</f>
        <v>#VALUE!</v>
      </c>
      <c r="S12" s="0" t="e">
        <f aca="false">SUM(S4:S7)</f>
        <v>#VALUE!</v>
      </c>
    </row>
    <row r="13" customFormat="false" ht="13.2" hidden="false" customHeight="false" outlineLevel="0" collapsed="false">
      <c r="A13" s="247"/>
      <c r="B13" s="251" t="s">
        <v>122</v>
      </c>
      <c r="C13" s="0" t="n">
        <f aca="false">'III ROK'!M34+'III ROK'!AE34</f>
        <v>60</v>
      </c>
    </row>
    <row r="14" customFormat="false" ht="13.2" hidden="false" customHeight="false" outlineLevel="0" collapsed="false">
      <c r="A14" s="247"/>
      <c r="B14" s="247" t="s">
        <v>124</v>
      </c>
      <c r="C14" s="0" t="n">
        <f aca="false">SUM('III ROK'!F34:L34)+'III ROK'!P34+SUM('III ROK'!X34:AD34)+'III ROK'!AH34</f>
        <v>800</v>
      </c>
    </row>
    <row r="15" customFormat="false" ht="13.2" hidden="false" customHeight="false" outlineLevel="0" collapsed="false">
      <c r="A15" s="247"/>
      <c r="B15" s="255" t="s">
        <v>126</v>
      </c>
      <c r="C15" s="0" t="n">
        <f aca="false">'III ROK'!O34+'III ROK'!AG34</f>
        <v>0</v>
      </c>
    </row>
    <row r="16" customFormat="false" ht="13.2" hidden="false" customHeight="false" outlineLevel="0" collapsed="false">
      <c r="A16" s="251" t="s">
        <v>115</v>
      </c>
      <c r="B16" s="251" t="s">
        <v>120</v>
      </c>
      <c r="C16" s="0" t="n">
        <f aca="false">'IV ROK'!D33+'IV ROK'!E33+'IV ROK'!Q33+'IV ROK'!V33+'IV ROK'!W33+'IV ROK'!AI33</f>
        <v>251</v>
      </c>
    </row>
    <row r="17" customFormat="false" ht="13.2" hidden="false" customHeight="false" outlineLevel="0" collapsed="false">
      <c r="A17" s="247"/>
      <c r="B17" s="251" t="s">
        <v>122</v>
      </c>
      <c r="C17" s="0" t="n">
        <f aca="false">'IV ROK'!M33+'IV ROK'!AE33</f>
        <v>0</v>
      </c>
    </row>
    <row r="18" customFormat="false" ht="13.2" hidden="false" customHeight="false" outlineLevel="0" collapsed="false">
      <c r="A18" s="247"/>
      <c r="B18" s="247" t="s">
        <v>124</v>
      </c>
      <c r="C18" s="0" t="n">
        <f aca="false">SUM('IV ROK'!F33:L33)+'IV ROK'!P33+SUM('IV ROK'!X33:AD33)+'IV ROK'!AH33</f>
        <v>303</v>
      </c>
    </row>
    <row r="19" customFormat="false" ht="13.2" hidden="false" customHeight="false" outlineLevel="0" collapsed="false">
      <c r="A19" s="247"/>
      <c r="B19" s="255" t="s">
        <v>126</v>
      </c>
      <c r="C19" s="0" t="n">
        <f aca="false">'IV ROK'!O33+'IV ROK'!AG33</f>
        <v>0</v>
      </c>
    </row>
    <row r="20" customFormat="false" ht="13.2" hidden="false" customHeight="false" outlineLevel="0" collapsed="false">
      <c r="A20" s="257" t="s">
        <v>58</v>
      </c>
      <c r="B20" s="258" t="s">
        <v>131</v>
      </c>
      <c r="C20" s="0" t="n">
        <f aca="false">C4+C5+C8+C9+C12+C13+C16+C17</f>
        <v>2077</v>
      </c>
      <c r="E20" s="249" t="s">
        <v>132</v>
      </c>
    </row>
    <row r="21" customFormat="false" ht="13.2" hidden="false" customHeight="false" outlineLevel="0" collapsed="false">
      <c r="A21" s="247"/>
      <c r="B21" s="251" t="s">
        <v>133</v>
      </c>
      <c r="C21" s="0" t="n">
        <f aca="false">C5+C9+C13+C17</f>
        <v>120</v>
      </c>
    </row>
    <row r="22" customFormat="false" ht="13.2" hidden="false" customHeight="false" outlineLevel="0" collapsed="false">
      <c r="A22" s="247"/>
      <c r="B22" s="259" t="s">
        <v>134</v>
      </c>
      <c r="C22" s="0" t="n">
        <f aca="false">C6+C10+C14+C18</f>
        <v>2643</v>
      </c>
      <c r="E22" s="260" t="n">
        <f aca="false">C20/C23*100</f>
        <v>44.0042372881356</v>
      </c>
      <c r="F22" s="249" t="s">
        <v>135</v>
      </c>
    </row>
    <row r="23" customFormat="false" ht="13.2" hidden="false" customHeight="false" outlineLevel="0" collapsed="false">
      <c r="A23" s="247"/>
      <c r="B23" s="251" t="s">
        <v>136</v>
      </c>
      <c r="C23" s="0" t="n">
        <f aca="false">C20+C22</f>
        <v>4720</v>
      </c>
      <c r="E23" s="260" t="n">
        <f aca="false">C22/C23*100</f>
        <v>55.9957627118644</v>
      </c>
      <c r="F23" s="249" t="s">
        <v>137</v>
      </c>
    </row>
    <row r="24" customFormat="false" ht="13.2" hidden="false" customHeight="false" outlineLevel="0" collapsed="false">
      <c r="A24" s="247"/>
      <c r="B24" s="247" t="s">
        <v>126</v>
      </c>
      <c r="C24" s="0" t="n">
        <f aca="false">C7+C11+C15+C19</f>
        <v>0</v>
      </c>
    </row>
    <row r="27" customFormat="false" ht="13.2" hidden="false" customHeight="false" outlineLevel="0" collapsed="false">
      <c r="A27" s="247"/>
      <c r="B27" s="251" t="s">
        <v>138</v>
      </c>
    </row>
    <row r="28" customFormat="false" ht="13.2" hidden="false" customHeight="false" outlineLevel="0" collapsed="false">
      <c r="A28" s="247"/>
      <c r="B28" s="251" t="s">
        <v>139</v>
      </c>
    </row>
    <row r="29" customFormat="false" ht="13.2" hidden="false" customHeight="false" outlineLevel="0" collapsed="false">
      <c r="A29" s="247"/>
      <c r="B29" s="251" t="s">
        <v>140</v>
      </c>
      <c r="N29" s="0" t="n">
        <f aca="false">'II ROK'!AN21-'II ROK'!K21-'II ROK'!P21-'II ROK'!AC21-'II ROK'!AH21</f>
        <v>40</v>
      </c>
    </row>
    <row r="30" customFormat="false" ht="13.2" hidden="false" customHeight="false" outlineLevel="0" collapsed="false">
      <c r="N30" s="0" t="n">
        <f aca="false">'II ROK'!AN24-'II ROK'!K24-'II ROK'!P24-'II ROK'!AC24-'II ROK'!AH24</f>
        <v>45</v>
      </c>
    </row>
    <row r="32" customFormat="false" ht="13.2" hidden="false" customHeight="false" outlineLevel="0" collapsed="false">
      <c r="A32" s="247"/>
      <c r="B32" s="251" t="s">
        <v>141</v>
      </c>
    </row>
    <row r="33" customFormat="false" ht="13.2" hidden="false" customHeight="false" outlineLevel="0" collapsed="false">
      <c r="B33" s="251" t="s">
        <v>142</v>
      </c>
    </row>
    <row r="34" customFormat="false" ht="13.2" hidden="false" customHeight="false" outlineLevel="0" collapsed="false">
      <c r="B34" s="251" t="s">
        <v>143</v>
      </c>
    </row>
    <row r="38" customFormat="false" ht="13.2" hidden="false" customHeight="false" outlineLevel="0" collapsed="false">
      <c r="B38" s="261" t="s">
        <v>144</v>
      </c>
      <c r="C38" s="4" t="s">
        <v>145</v>
      </c>
      <c r="D38" s="4" t="s">
        <v>146</v>
      </c>
      <c r="E38" s="4" t="s">
        <v>147</v>
      </c>
      <c r="F38" s="4" t="s">
        <v>148</v>
      </c>
      <c r="G38" s="0" t="s">
        <v>149</v>
      </c>
      <c r="I38" s="0" t="s">
        <v>150</v>
      </c>
    </row>
    <row r="39" customFormat="false" ht="13.2" hidden="false" customHeight="false" outlineLevel="0" collapsed="false">
      <c r="B39" s="247"/>
      <c r="L39" s="4" t="s">
        <v>151</v>
      </c>
    </row>
    <row r="40" customFormat="false" ht="13.2" hidden="false" customHeight="false" outlineLevel="0" collapsed="false">
      <c r="B40" s="251" t="s">
        <v>152</v>
      </c>
      <c r="C40" s="0" t="e">
        <f aca="false">'i rok'!#ref!+'i rok'!#ref!</f>
        <v>#VALUE!</v>
      </c>
      <c r="D40" s="0" t="e">
        <f aca="false">'ii rok'!#ref!+'ii rok'!#ref!</f>
        <v>#VALUE!</v>
      </c>
      <c r="E40" s="0" t="e">
        <f aca="false">'iii rok'!#ref!+'iii rok'!#ref!</f>
        <v>#VALUE!</v>
      </c>
      <c r="F40" s="0" t="e">
        <f aca="false">'iv rok'!#ref!+'iv rok'!#ref!</f>
        <v>#VALUE!</v>
      </c>
      <c r="G40" s="0" t="e">
        <f aca="false">SUM(C40:F40)</f>
        <v>#VALUE!</v>
      </c>
      <c r="I40" s="0" t="e">
        <f aca="false">G40/J4*100</f>
        <v>#VALUE!</v>
      </c>
      <c r="L40" s="249" t="s">
        <v>153</v>
      </c>
    </row>
    <row r="41" customFormat="false" ht="13.2" hidden="false" customHeight="false" outlineLevel="0" collapsed="false">
      <c r="B41" s="251" t="s">
        <v>154</v>
      </c>
      <c r="C41" s="0" t="e">
        <f aca="false">'i rok'!#ref!+'i rok'!#ref!</f>
        <v>#VALUE!</v>
      </c>
      <c r="D41" s="0" t="e">
        <f aca="false">'ii rok'!#ref!+'ii rok'!#ref!</f>
        <v>#VALUE!</v>
      </c>
      <c r="E41" s="0" t="e">
        <f aca="false">'iii rok'!#ref!+'iii rok'!#ref!</f>
        <v>#VALUE!</v>
      </c>
      <c r="F41" s="0" t="e">
        <f aca="false">'iv rok'!#ref!+'iv rok'!#ref!</f>
        <v>#VALUE!</v>
      </c>
      <c r="G41" s="0" t="e">
        <f aca="false">SUM(C41:F41)</f>
        <v>#VALUE!</v>
      </c>
      <c r="I41" s="0" t="e">
        <f aca="false">G41/J5*100</f>
        <v>#VALUE!</v>
      </c>
      <c r="L41" s="249" t="s">
        <v>153</v>
      </c>
    </row>
    <row r="42" customFormat="false" ht="13.2" hidden="false" customHeight="false" outlineLevel="0" collapsed="false">
      <c r="B42" s="251" t="s">
        <v>155</v>
      </c>
      <c r="C42" s="0" t="e">
        <f aca="false">'i rok'!#ref!+'i rok'!#ref!</f>
        <v>#VALUE!</v>
      </c>
      <c r="D42" s="0" t="e">
        <f aca="false">'ii rok'!#ref!+'ii rok'!#ref!</f>
        <v>#VALUE!</v>
      </c>
      <c r="E42" s="0" t="e">
        <f aca="false">'iii rok'!#ref!+'iii rok'!#ref!</f>
        <v>#VALUE!</v>
      </c>
      <c r="F42" s="0" t="e">
        <f aca="false">'iv rok'!#ref!+'iv rok'!#ref!</f>
        <v>#VALUE!</v>
      </c>
      <c r="G42" s="0" t="e">
        <f aca="false">SUM(C42:F42)</f>
        <v>#VALUE!</v>
      </c>
      <c r="I42" s="0" t="e">
        <f aca="false">G42/J6*100</f>
        <v>#VALUE!</v>
      </c>
      <c r="L42" s="249" t="s">
        <v>156</v>
      </c>
    </row>
    <row r="43" customFormat="false" ht="13.2" hidden="false" customHeight="false" outlineLevel="0" collapsed="false">
      <c r="B43" s="251" t="s">
        <v>157</v>
      </c>
      <c r="C43" s="0" t="e">
        <f aca="false">'i rok'!#ref!+'i rok'!#ref!</f>
        <v>#VALUE!</v>
      </c>
      <c r="D43" s="0" t="e">
        <f aca="false">'ii rok'!#ref!+'ii rok'!#ref!</f>
        <v>#VALUE!</v>
      </c>
      <c r="E43" s="0" t="e">
        <f aca="false">'iii rok'!#ref!+'iii rok'!#ref!</f>
        <v>#VALUE!</v>
      </c>
      <c r="F43" s="0" t="e">
        <f aca="false">'iv rok'!#ref!+'iv rok'!#ref!</f>
        <v>#VALUE!</v>
      </c>
      <c r="G43" s="0" t="e">
        <f aca="false">SUM(C43:F43)</f>
        <v>#VALUE!</v>
      </c>
      <c r="I43" s="0" t="e">
        <f aca="false">G43/J7*100</f>
        <v>#VALUE!</v>
      </c>
      <c r="L43" s="249" t="s">
        <v>156</v>
      </c>
    </row>
    <row r="44" customFormat="false" ht="13.2" hidden="false" customHeight="false" outlineLevel="0" collapsed="false">
      <c r="B44" s="251" t="s">
        <v>158</v>
      </c>
      <c r="G44" s="249" t="e">
        <f aca="false">G40+G41</f>
        <v>#VALUE!</v>
      </c>
      <c r="L44" s="249" t="s">
        <v>159</v>
      </c>
    </row>
    <row r="45" customFormat="false" ht="13.2" hidden="false" customHeight="false" outlineLevel="0" collapsed="false">
      <c r="B45" s="251" t="s">
        <v>160</v>
      </c>
      <c r="G45" s="249" t="e">
        <f aca="false">G42+G43</f>
        <v>#VALUE!</v>
      </c>
      <c r="L45" s="249" t="s">
        <v>161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2014-08-22T07:06:50Z</dcterms:created>
  <dc:creator>AK</dc:creator>
  <dc:description/>
  <dc:language>pl-PL</dc:language>
  <cp:lastModifiedBy>Monika</cp:lastModifiedBy>
  <cp:lastPrinted>2022-01-26T13:15:23Z</cp:lastPrinted>
  <dcterms:modified xsi:type="dcterms:W3CDTF">2022-07-28T10:00:53Z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